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65" windowHeight="9105"/>
  </bookViews>
  <sheets>
    <sheet name="ОП1" sheetId="2" r:id="rId1"/>
    <sheet name="ОП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 l="1"/>
  <c r="F101" i="1"/>
  <c r="F102" i="1"/>
  <c r="F99" i="1"/>
  <c r="F96" i="1"/>
  <c r="F97" i="1"/>
  <c r="F9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45" i="1"/>
  <c r="F42" i="1"/>
  <c r="F43" i="1"/>
  <c r="F41" i="1"/>
  <c r="F36" i="1"/>
  <c r="F37" i="1"/>
  <c r="F38" i="1"/>
  <c r="F39" i="1"/>
  <c r="F35" i="1"/>
  <c r="F31" i="1"/>
  <c r="F32" i="1"/>
  <c r="F33" i="1"/>
  <c r="F30" i="1"/>
  <c r="F24" i="1"/>
  <c r="F25" i="1"/>
  <c r="F26" i="1"/>
  <c r="F27" i="1"/>
  <c r="F28" i="1"/>
  <c r="F23" i="1"/>
  <c r="F20" i="1"/>
  <c r="F21" i="1"/>
  <c r="F19" i="1"/>
  <c r="F11" i="1"/>
  <c r="F12" i="1"/>
  <c r="F13" i="1"/>
  <c r="F14" i="1"/>
  <c r="F15" i="1"/>
  <c r="F16" i="1"/>
  <c r="F17" i="1"/>
  <c r="F10" i="1"/>
  <c r="F8" i="1"/>
  <c r="F7" i="1"/>
  <c r="F101" i="2"/>
  <c r="F102" i="2"/>
  <c r="F103" i="2"/>
  <c r="F100" i="2"/>
  <c r="F99" i="2" s="1"/>
  <c r="F97" i="2"/>
  <c r="F98" i="2"/>
  <c r="F96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42" i="2"/>
  <c r="F40" i="2"/>
  <c r="F33" i="2"/>
  <c r="F34" i="2"/>
  <c r="F35" i="2"/>
  <c r="F36" i="2"/>
  <c r="F37" i="2"/>
  <c r="F38" i="2"/>
  <c r="F32" i="2"/>
  <c r="F28" i="2"/>
  <c r="F29" i="2"/>
  <c r="F30" i="2"/>
  <c r="F27" i="2"/>
  <c r="F23" i="2"/>
  <c r="F24" i="2"/>
  <c r="F25" i="2"/>
  <c r="F22" i="2"/>
  <c r="F19" i="2"/>
  <c r="F20" i="2"/>
  <c r="F18" i="2"/>
  <c r="F12" i="2"/>
  <c r="F13" i="2"/>
  <c r="F14" i="2"/>
  <c r="F15" i="2"/>
  <c r="F16" i="2"/>
  <c r="F11" i="2"/>
  <c r="F8" i="2"/>
  <c r="F9" i="2"/>
  <c r="F7" i="2"/>
  <c r="F98" i="1"/>
  <c r="F94" i="1"/>
  <c r="F18" i="1"/>
  <c r="F40" i="1" l="1"/>
  <c r="F29" i="1"/>
  <c r="F6" i="1"/>
  <c r="F95" i="2"/>
  <c r="F39" i="2"/>
  <c r="F26" i="2"/>
  <c r="F17" i="2"/>
  <c r="F6" i="2"/>
  <c r="F103" i="1" l="1"/>
  <c r="F105" i="1" s="1"/>
  <c r="F107" i="1" s="1"/>
  <c r="F104" i="2"/>
  <c r="F106" i="2" s="1"/>
  <c r="F108" i="2" s="1"/>
  <c r="F106" i="1" l="1"/>
  <c r="F107" i="2"/>
</calcChain>
</file>

<file path=xl/sharedStrings.xml><?xml version="1.0" encoding="utf-8"?>
<sst xmlns="http://schemas.openxmlformats.org/spreadsheetml/2006/main" count="422" uniqueCount="152">
  <si>
    <t>Обект: гр. Монтана, ул. "Пейо Яворов" № 5</t>
  </si>
  <si>
    <t>No по ред</t>
  </si>
  <si>
    <t>Описание на допустимите дейности/СМР</t>
  </si>
  <si>
    <t>Ед. мярка</t>
  </si>
  <si>
    <t xml:space="preserve">К-во 
общо за сградата </t>
  </si>
  <si>
    <t xml:space="preserve">Ед. цена в лв. без ДДС </t>
  </si>
  <si>
    <t xml:space="preserve">Обща цена в лв. без ДДС </t>
  </si>
  <si>
    <t>I.</t>
  </si>
  <si>
    <t>Подмяна на дограма по апартаменти</t>
  </si>
  <si>
    <t>Демонтаж на съществуваща дървена и метална дограма</t>
  </si>
  <si>
    <t>m²</t>
  </si>
  <si>
    <t>Съпътстващи строително-монтажни работи, свързани с подмяната на дограма по апартаменти</t>
  </si>
  <si>
    <t>Вътрешно обръщане на дограма (вкл. циментова шпакловка, ъгъл с мрежа и т.н. без финишен слой) - (по апартаменти)</t>
  </si>
  <si>
    <t>m</t>
  </si>
  <si>
    <t>Доставка и монтаж на външен алуминиев подпрозоречен перваз ширина до 30см - /бял цвят/</t>
  </si>
  <si>
    <t>Доставка и монтаж на вътрешен PVC подпрозоречен перваз -/бял цвят/</t>
  </si>
  <si>
    <t>Демонтаж   на външни ролетни щори на прозорци</t>
  </si>
  <si>
    <t>бр.</t>
  </si>
  <si>
    <t>Доставка и монтаж на ролетни щори</t>
  </si>
  <si>
    <t>Демонтаж метална   дограма с остъкляване (балкони)</t>
  </si>
  <si>
    <t>Демонтаж и монтаж външно тяло климатизатор сплит система</t>
  </si>
  <si>
    <t>Демонтаж и монтаж сателитна антена</t>
  </si>
  <si>
    <t>II.</t>
  </si>
  <si>
    <t>Подмяна дограма в общите части на сградата</t>
  </si>
  <si>
    <t xml:space="preserve">Демонтаж на съществуваща метална и дървена    дограма-стълбищна клетка   и мазета </t>
  </si>
  <si>
    <t>Съпътстващи строително-монтажни работи, свързани с подмяната на дограма в общите части на сградата</t>
  </si>
  <si>
    <t>Вътрешно обръщане на дограма (вкл. циментова шпакловка, ъгъл с мрежа и т.н.) - (стълбищна клетка)</t>
  </si>
  <si>
    <t xml:space="preserve">Сваляне на постна боя и грундиране по стени и тавани - стълбище и стълбищни п-ки </t>
  </si>
  <si>
    <t xml:space="preserve">Шпакловка стени и тавани с гипсово лепило - стълбище и стълбищни п-ки </t>
  </si>
  <si>
    <t xml:space="preserve">Боядисване шпакловани стени и тавани с цветен патекс, двукратно, вкл. грунд - стълбище и стълбищни п-ки </t>
  </si>
  <si>
    <t>III.</t>
  </si>
  <si>
    <t xml:space="preserve">Топлинно изолиране на външни стени </t>
  </si>
  <si>
    <t xml:space="preserve">Полагане на дълбокопроникващ грунд преди монтаж на топлоизолационна система EPS, δ=11 см  по фасади </t>
  </si>
  <si>
    <t>Доставка и монтаж на топлоизолационна система тип EPS, δ=11 см и с коеф. на топлопроводност λ≤0,037 W/mK (вкл. лепило, арм. мрежа, ъглови профили и крепежни елементи) в/у външни стени</t>
  </si>
  <si>
    <t>Доставка и монтаж на топлоизолационна система no страници на прозорци, тип EPS, δ=2.0 см, ширина 15 см. с коеф. на топлопроводност λ≤0,035 W/mK (вкл. лепило, арм. мрежа, шпакловка, ъглови профили, крепежни елементи) ~ 42.87m²</t>
  </si>
  <si>
    <t>Полагане на цветна силикатна екстериорна мазилка (съгласно цветен проект) по всички външни стени, страници на прозорци и балкони, тавани балкони и еркери, включително грундиране</t>
  </si>
  <si>
    <t>Съпътстващи строително-монтажни работи, свързани с топинното изолиране на външни стени</t>
  </si>
  <si>
    <t>Доставка, монтаж и демонтаж на фасадно скеле</t>
  </si>
  <si>
    <t>Шпакловка на балконски парапети (вкл. арм. мрежа, шпакловка, ъглови профили)</t>
  </si>
  <si>
    <t>Почистване боя по метален парапет</t>
  </si>
  <si>
    <t>Грундиране и боядисване метален парапет</t>
  </si>
  <si>
    <t>Демонтаж, временно укрепване и монтаж на слаботокови кабели по фасадата (глобална сума)</t>
  </si>
  <si>
    <t>IV.</t>
  </si>
  <si>
    <t>Топлинно изолиране на покрив</t>
  </si>
  <si>
    <t>Доставка и полагане топлинна изолация от твърда минерална вата, δ=12см с коеф. на топлопроводност λ≤0,038 W/mK подпокривно пространство</t>
  </si>
  <si>
    <t>Доставка и монтаж на топлоизолационна система тип EPS с графит, δ=10 см и с коеф. на топлопроводност λ≤0,027 W/mK (вкл. лепило, арм. мрежа, ъглови профили и крепежни елементи) под таван на съществуващ остъклен балкон</t>
  </si>
  <si>
    <t xml:space="preserve">Полагане на цветна интериорна мазилка (съгласно цветен проект) по  тавани на балкони </t>
  </si>
  <si>
    <t>Съпътстващи строително-монтажни работи, свързани с топинното изолиране на покрив</t>
  </si>
  <si>
    <t>Демонтаж капаци</t>
  </si>
  <si>
    <t>Демонтаж керемиди</t>
  </si>
  <si>
    <t>Демонтаж на надолучна пола</t>
  </si>
  <si>
    <t>Демонтаж на скоби олуци</t>
  </si>
  <si>
    <t>Демонтаж олуци</t>
  </si>
  <si>
    <t>Демонтаж скоби водосточни тръби</t>
  </si>
  <si>
    <t>Демонтаж на казанчета</t>
  </si>
  <si>
    <t>Демонтаж водосточни тръби</t>
  </si>
  <si>
    <t>Демонтаж на рогозки и мазилка (частично по таван стълбищна клетка)</t>
  </si>
  <si>
    <t>Демонтаж летвена скара</t>
  </si>
  <si>
    <t>Демонтаж дъсчена обшивка (около стрехата)</t>
  </si>
  <si>
    <t>Направа стоманобетонна шапка комини (включително кофраж, армировка и бетон)</t>
  </si>
  <si>
    <t>Измазване на комини с вароциментов разтвор</t>
  </si>
  <si>
    <t>Доставка и монтаж на гипскартонени плоскости d=1,25см (пожароустойчив) по тавани на конструкция (стълбищна клетка таван)</t>
  </si>
  <si>
    <t>Доставка и монтаж стъклофибърна мрежа (за тавански помещения по скатове)</t>
  </si>
  <si>
    <t xml:space="preserve">Монтаж на дъсчена обшивка </t>
  </si>
  <si>
    <t>Доставка и монтаж на подкеремидена хидроизолационна мембрана</t>
  </si>
  <si>
    <t>Доставка и монтаж на двойна летвена скара 3,5/3,0 см</t>
  </si>
  <si>
    <t>Доставка и монтаж на челни дъски</t>
  </si>
  <si>
    <t>Доставка и монтаж на ламаринена обшивка комини (поцинкована ламарина)</t>
  </si>
  <si>
    <t>Доставка и монтаж скоби за олуци</t>
  </si>
  <si>
    <t>Доставка и монтаж нови олуци - поцинковани</t>
  </si>
  <si>
    <t xml:space="preserve">Доставка и монтаж надолучна пола </t>
  </si>
  <si>
    <t>Доставка нови водосточни тръби - поцинковани</t>
  </si>
  <si>
    <t xml:space="preserve">Монтаж на нови водосточни тръби </t>
  </si>
  <si>
    <t>Монтаж на скоби - водосточни тръби</t>
  </si>
  <si>
    <t>Монтаж на демонтирани водосточни казанчета</t>
  </si>
  <si>
    <t>Доставка нови керемиди 20% 319,16 м2</t>
  </si>
  <si>
    <t>Доставка нови капаци 10% от 55,98 м</t>
  </si>
  <si>
    <t xml:space="preserve">Монтаж керемиди на летвена скара </t>
  </si>
  <si>
    <t>Монтаж капаци включително подмазване</t>
  </si>
  <si>
    <t>Събиране и извозване на строителни отпадъци</t>
  </si>
  <si>
    <t>Мълниеприемник с изпреварващо действие CIRRUS 1 – 2м – 25 μs</t>
  </si>
  <si>
    <t>Носеща мачта за мълниеприемник с изпреварващо действие – 2м Ø33</t>
  </si>
  <si>
    <t>Стойка за мачта – метална захваната към гредата на билото с изолационна подложка от клингерит</t>
  </si>
  <si>
    <t>Проводник AlMgSi Ø8 мм – изолиран положен под изолация</t>
  </si>
  <si>
    <t>Универсални клеми за проводник Ø 8 -10 мм от горещо-поцинкована стомана</t>
  </si>
  <si>
    <t>Заземителен кол Ø 20 х 1500 мм от горещо-поцинкована стомана</t>
  </si>
  <si>
    <t>Клема за проводник Ø 20 и проводник Ø 10 мм от горещо-поцинкована стомана</t>
  </si>
  <si>
    <t>Шина от горещо-поцинкована стомана 40/4 мм</t>
  </si>
  <si>
    <t>Държач за било</t>
  </si>
  <si>
    <t>Водач с метална клема St/tZn</t>
  </si>
  <si>
    <t>Водач за стена – горещо-поцинкована стомана</t>
  </si>
  <si>
    <t>Тестова клема</t>
  </si>
  <si>
    <t>Тестова кутия за клема</t>
  </si>
  <si>
    <t>Монтаж на мълниезащитна инсталация с изпреварващо действие</t>
  </si>
  <si>
    <t>Направа на заземление за мълниезащитна инсталация с 2бр. концентрични заземители с L=1.5м</t>
  </si>
  <si>
    <t>Направа на заземяване на ГЕТ със заземителна шина 40/4мм (L=10 м) и 1 бр. концентричен заземител, L=1.5м</t>
  </si>
  <si>
    <t>Измерване и издаване на протокол от независима сертификационна лаборатория за постигнатите стойности на заземителите</t>
  </si>
  <si>
    <t>V.</t>
  </si>
  <si>
    <t xml:space="preserve">Топлинно изолиране на под </t>
  </si>
  <si>
    <t xml:space="preserve">Полагане на дълбокопроникващ грунд  преди монтаж на топлоизолационна система под остъклени балкони </t>
  </si>
  <si>
    <t>Полагане на цветна силикатна екстериорна мазилка (съгласно цветен проект) на еркери, включително грундиране</t>
  </si>
  <si>
    <t>VI.</t>
  </si>
  <si>
    <t>Ремонт на електроинсталация в общите части и въвеждане на енергоспестяващо осветление в обекта на интервенция (жилищната сграда)</t>
  </si>
  <si>
    <t>Демонтаж на съществуващи плафониери за стълбищно осветление и вход</t>
  </si>
  <si>
    <t>Доставка, монтаж и свързване на плафониери за стълбищно осветление с LED осветители 1х9 вата</t>
  </si>
  <si>
    <t xml:space="preserve">Доставка, монтаж и свързване на влагозащитена плафониера с LED осветител 1х9 вата за осветление на вход </t>
  </si>
  <si>
    <t>Доставка, монтаж и свързване на  датчик за присъствие</t>
  </si>
  <si>
    <t>ОБЩО ЗА СМР без ДДС:</t>
  </si>
  <si>
    <t>ВСИЧКО РАЗХОДИ ЗА СМР БЕЗ ДДС (ВКЛ НЕПРЕДВИДЕНИ):</t>
  </si>
  <si>
    <t>ДДС:</t>
  </si>
  <si>
    <t>ВСИЧКО РАЗХОДИ ЗА СМР (ВКЛ НЕПРЕДВИДЕНИ) С ДДС:</t>
  </si>
  <si>
    <t>Подпис и печат:</t>
  </si>
  <si>
    <r>
      <t>Доставка и монтаж на PVC дограма /бял цвят/ с двоен стъклопакет, с едно ниско емисионно вътрешно "К" стъкло,  с коефициент на топлопреминаване ≤1.40 W/m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К, пет камерна - по спецификация</t>
    </r>
  </si>
  <si>
    <r>
      <t>Доставка и монтаж на външна врата-алуминиева, с прекъснат топлинен мост, топлинно изолирана с 0,046 m твърд полиуретанов пенопласт. Остъкление на вратата: 80% двойно изолиращо стъкло с едно нискоемисионно стъкло от вътре към жилището. Вратата е стандартизиран продукт в ЕС, който трябва да отговаря на изискванията на европейска норма EN 14351-1 за постигане на херметичност, ветроустойчивост, въздухонепропускливост, шумоизолация и топлинна изолация. Изискване за коефициент на топлопреминаване на новата външна врата: U ≤ 1,2 ÷ 1,7 W/m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K.   Да се изпълни по модел на съществуващата дървена врата.  </t>
    </r>
  </si>
  <si>
    <r>
      <t>m</t>
    </r>
    <r>
      <rPr>
        <vertAlign val="superscript"/>
        <sz val="10"/>
        <rFont val="Times New Roman"/>
        <family val="1"/>
        <charset val="204"/>
      </rPr>
      <t>3</t>
    </r>
  </si>
  <si>
    <t xml:space="preserve">Доставка и монтаж на топлоизолационна система тип ЕPS с графит, δ=10 см и с коеф. на топлопроводност λ≤0,27 W/mK (вкл. лепило, арм. мрежа, ъглови профили и крепежни елементи) по еркери </t>
  </si>
  <si>
    <t xml:space="preserve">КОЛИЧЕСТВЕНО -СТОЙНОСТНА СМЕТКА СМЕТКА </t>
  </si>
  <si>
    <t>Приложение №16 а</t>
  </si>
  <si>
    <t>Обособена позиция №2</t>
  </si>
  <si>
    <t>Обект: гр. Монтана, ул. „Свети Климент Охридски“ №4</t>
  </si>
  <si>
    <t>Демонтаж на съществуваща дървена  дограма</t>
  </si>
  <si>
    <t xml:space="preserve">Монтаж на метална ръкохватка за балконски парапет </t>
  </si>
  <si>
    <t>Демонтаж метална  и дървена дограма с остъкляване (балкони)</t>
  </si>
  <si>
    <t>Демонтаж на съществуваща метална и дървена    дограма-стълбищна клетка, мазета и покрив</t>
  </si>
  <si>
    <t xml:space="preserve">Полагане на дълбокопроникващ грунд преди монтаж на топлоизолационна система EPS, δ=11 см,  по фасади </t>
  </si>
  <si>
    <t>Доставка и монтаж на топлоизолационна система no страници на прозорци, тип EPS, δ=2.0 см, ширина 15 см. с коеф. на топлопроводност λ≤0,035 W/mK (вкл. лепило, арм. мрежа, шпакловка, ъглови профили, крепежни елементи) ~ 65.35m²</t>
  </si>
  <si>
    <t>бр</t>
  </si>
  <si>
    <t>Полагане на цименто-пясъчна мазилка по фасади СЗ, СИ, ЮЗ</t>
  </si>
  <si>
    <t>Полагане на мита бучарда по цокъл сграда</t>
  </si>
  <si>
    <t>Направа, доставка и монтаж на метални ферми от профил 60/60/4 през 65 см за покрив балкони (последен трети етаж) - за апартаменти 5 и 6 (фасада ЮИ)</t>
  </si>
  <si>
    <t>кг</t>
  </si>
  <si>
    <t>Демонтаж рогозки и мазилка по наклонени скатове</t>
  </si>
  <si>
    <t>Демонтаж на ребра</t>
  </si>
  <si>
    <t xml:space="preserve">Доизиждане на комини </t>
  </si>
  <si>
    <t xml:space="preserve">Смяна на дървени ребра и пространствено укрепване съществуваща дървена покривна конструкция /подкоси, клещи/, вкл. материал </t>
  </si>
  <si>
    <t>Доставка и монтаж на гипскартонени плоскости d=1,25см (пожароустойчив) по тавани на конструкция (коридор таван и стълбищна клетка таван)</t>
  </si>
  <si>
    <t>Доставка и монтаж стъклофибърна мрежа (за тавански помещения)</t>
  </si>
  <si>
    <t>Доставка нови капаци 10% от 74,17 м</t>
  </si>
  <si>
    <t xml:space="preserve">Доставка и монтаж на топлоизолационна система тип EPS, δ=10 см и с коеф. на топлопроводност λ≤0,027 W/mK (вкл. лепило, арм. мрежа, ъглови профили и крепежни елементи) по еркери </t>
  </si>
  <si>
    <t>Демонтаж на съществуващи плафониери за хода</t>
  </si>
  <si>
    <t>Доставка, монтаж и свързване на  LED осветители 1х9 вата</t>
  </si>
  <si>
    <r>
      <t>Доставка и монтаж на PVC дограма /бял цвят/ с двоен стъклопакет, с едно ниско емисионно "K" вътрешно стъкло,  с коефициент на топлопреминаване ≤1.40 W/m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К, пет камерна - по спецификация</t>
    </r>
  </si>
  <si>
    <r>
      <t>Доставка и монтаж на PVC дограма-/бял цвят  / с двоен стъклопакет, с коефициент на топлопреминаване ≤1.40 W/m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К, пет камерна - по спецификация</t>
    </r>
  </si>
  <si>
    <r>
      <t>Доставка и монтаж на външна врата-алуминиева, с прекъснат топлинен мост, топлинно изолирана с 0,046 m твърд полиуретанов пенопласт. Остъкление на вратата: 80% двойно изолиращо стъкло с едно нискоемисионно стъкло от вътре към жилището. Вратата е стандартизиран продукт в ЕС, който трябва да отговаря на изискванията на европейска норма EN 14351-1 за постигане на херметичност, ветроустойчивост, въздухонепропускливост, шумоизолация и топлинна изолация. Изискване за коефициент на топлопреминаване на новата външна врата: U ≤ 1,7 W/m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K.   Да се изпълни по модел на съществуващата дървена врата. </t>
    </r>
    <r>
      <rPr>
        <b/>
        <sz val="10"/>
        <rFont val="Times New Roman"/>
        <family val="1"/>
        <charset val="204"/>
      </rPr>
      <t xml:space="preserve"> </t>
    </r>
  </si>
  <si>
    <r>
      <t>m</t>
    </r>
    <r>
      <rPr>
        <vertAlign val="superscript"/>
        <sz val="10"/>
        <rFont val="Times New Roman"/>
        <family val="1"/>
        <charset val="204"/>
      </rPr>
      <t>2</t>
    </r>
  </si>
  <si>
    <r>
      <t>Доставка нови керемиди 20% 363,75 м</t>
    </r>
    <r>
      <rPr>
        <vertAlign val="superscript"/>
        <sz val="10"/>
        <rFont val="Times New Roman"/>
        <family val="1"/>
        <charset val="204"/>
      </rPr>
      <t>2</t>
    </r>
  </si>
  <si>
    <t>Обособена позиция №1</t>
  </si>
  <si>
    <t>НЕПРЕДВИДЕНИ РАЗХОДИ:</t>
  </si>
  <si>
    <t>Дата:</t>
  </si>
  <si>
    <t>Име и фамилия:</t>
  </si>
  <si>
    <t>Длъжност:</t>
  </si>
  <si>
    <t>Наименование на участника: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</si>
</sst>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5" borderId="11" xfId="0" applyFont="1" applyFill="1" applyBorder="1" applyAlignment="1" applyProtection="1">
      <alignment horizontal="center" vertical="top" wrapText="1"/>
    </xf>
    <xf numFmtId="4" fontId="3" fillId="5" borderId="11" xfId="0" applyNumberFormat="1" applyFont="1" applyFill="1" applyBorder="1" applyAlignment="1" applyProtection="1">
      <alignment horizontal="center" vertical="top" wrapText="1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center" vertical="center"/>
    </xf>
    <xf numFmtId="2" fontId="2" fillId="4" borderId="11" xfId="0" applyNumberFormat="1" applyFont="1" applyFill="1" applyBorder="1" applyAlignment="1" applyProtection="1">
      <alignment vertical="center"/>
    </xf>
    <xf numFmtId="2" fontId="3" fillId="4" borderId="11" xfId="0" applyNumberFormat="1" applyFont="1" applyFill="1" applyBorder="1" applyAlignment="1" applyProtection="1">
      <alignment horizontal="right" vertical="center" wrapText="1"/>
    </xf>
    <xf numFmtId="4" fontId="6" fillId="6" borderId="11" xfId="0" applyNumberFormat="1" applyFont="1" applyFill="1" applyBorder="1" applyAlignment="1" applyProtection="1">
      <alignment horizontal="right" vertical="center" wrapText="1"/>
    </xf>
    <xf numFmtId="0" fontId="2" fillId="7" borderId="11" xfId="0" applyFont="1" applyFill="1" applyBorder="1" applyAlignment="1" applyProtection="1">
      <alignment horizontal="center" vertical="center"/>
    </xf>
    <xf numFmtId="1" fontId="2" fillId="7" borderId="12" xfId="0" applyNumberFormat="1" applyFont="1" applyFill="1" applyBorder="1" applyAlignment="1" applyProtection="1">
      <alignment horizontal="left" vertical="center" wrapText="1"/>
    </xf>
    <xf numFmtId="1" fontId="2" fillId="7" borderId="12" xfId="0" applyNumberFormat="1" applyFont="1" applyFill="1" applyBorder="1" applyAlignment="1" applyProtection="1">
      <alignment horizontal="center" vertical="center" wrapText="1"/>
    </xf>
    <xf numFmtId="2" fontId="2" fillId="7" borderId="12" xfId="0" applyNumberFormat="1" applyFont="1" applyFill="1" applyBorder="1" applyAlignment="1" applyProtection="1">
      <alignment horizontal="right" vertical="center" wrapText="1"/>
    </xf>
    <xf numFmtId="0" fontId="2" fillId="8" borderId="11" xfId="0" applyFont="1" applyFill="1" applyBorder="1" applyAlignment="1" applyProtection="1">
      <alignment vertical="center"/>
    </xf>
    <xf numFmtId="0" fontId="8" fillId="8" borderId="5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center" vertical="center"/>
    </xf>
    <xf numFmtId="2" fontId="2" fillId="8" borderId="11" xfId="0" applyNumberFormat="1" applyFont="1" applyFill="1" applyBorder="1" applyAlignment="1" applyProtection="1">
      <alignment vertical="center"/>
    </xf>
    <xf numFmtId="2" fontId="2" fillId="8" borderId="5" xfId="0" applyNumberFormat="1" applyFont="1" applyFill="1" applyBorder="1" applyAlignment="1" applyProtection="1">
      <alignment vertical="center"/>
    </xf>
    <xf numFmtId="4" fontId="2" fillId="8" borderId="11" xfId="1" applyNumberFormat="1" applyFont="1" applyFill="1" applyBorder="1" applyAlignment="1" applyProtection="1">
      <alignment vertical="center"/>
    </xf>
    <xf numFmtId="4" fontId="6" fillId="4" borderId="11" xfId="0" applyNumberFormat="1" applyFont="1" applyFill="1" applyBorder="1" applyAlignment="1" applyProtection="1">
      <alignment horizontal="right" vertical="center" wrapText="1"/>
    </xf>
    <xf numFmtId="2" fontId="2" fillId="2" borderId="12" xfId="0" applyNumberFormat="1" applyFont="1" applyFill="1" applyBorder="1" applyAlignment="1" applyProtection="1">
      <alignment horizontal="right" vertical="center" wrapText="1"/>
    </xf>
    <xf numFmtId="4" fontId="2" fillId="2" borderId="11" xfId="1" applyNumberFormat="1" applyFont="1" applyFill="1" applyBorder="1" applyAlignment="1" applyProtection="1">
      <alignment vertical="center"/>
    </xf>
    <xf numFmtId="2" fontId="2" fillId="2" borderId="13" xfId="0" applyNumberFormat="1" applyFont="1" applyFill="1" applyBorder="1" applyAlignment="1" applyProtection="1">
      <alignment horizontal="right" vertical="center" wrapText="1"/>
    </xf>
    <xf numFmtId="1" fontId="2" fillId="7" borderId="13" xfId="0" applyNumberFormat="1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right" vertical="top" wrapText="1"/>
    </xf>
    <xf numFmtId="4" fontId="10" fillId="0" borderId="0" xfId="0" applyNumberFormat="1" applyFont="1" applyBorder="1" applyAlignment="1" applyProtection="1">
      <alignment vertical="top" wrapText="1"/>
    </xf>
    <xf numFmtId="0" fontId="9" fillId="0" borderId="14" xfId="0" applyFont="1" applyBorder="1" applyAlignment="1" applyProtection="1">
      <alignment vertical="top" wrapText="1"/>
    </xf>
    <xf numFmtId="4" fontId="9" fillId="0" borderId="14" xfId="0" applyNumberFormat="1" applyFont="1" applyBorder="1" applyAlignme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2" fillId="0" borderId="0" xfId="0" applyNumberFormat="1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/>
    <xf numFmtId="0" fontId="0" fillId="0" borderId="0" xfId="0"/>
    <xf numFmtId="0" fontId="2" fillId="7" borderId="13" xfId="0" applyFont="1" applyFill="1" applyBorder="1" applyAlignment="1" applyProtection="1">
      <alignment horizontal="center" vertical="center"/>
    </xf>
    <xf numFmtId="4" fontId="3" fillId="4" borderId="11" xfId="0" applyNumberFormat="1" applyFont="1" applyFill="1" applyBorder="1" applyAlignment="1" applyProtection="1">
      <alignment vertical="center"/>
    </xf>
    <xf numFmtId="4" fontId="3" fillId="10" borderId="11" xfId="0" applyNumberFormat="1" applyFont="1" applyFill="1" applyBorder="1" applyAlignment="1" applyProtection="1">
      <alignment vertical="center"/>
    </xf>
    <xf numFmtId="4" fontId="3" fillId="11" borderId="11" xfId="0" applyNumberFormat="1" applyFont="1" applyFill="1" applyBorder="1" applyAlignment="1" applyProtection="1">
      <alignment vertical="center"/>
    </xf>
    <xf numFmtId="4" fontId="3" fillId="12" borderId="11" xfId="0" applyNumberFormat="1" applyFont="1" applyFill="1" applyBorder="1" applyAlignment="1" applyProtection="1">
      <alignment vertical="center"/>
    </xf>
    <xf numFmtId="4" fontId="6" fillId="13" borderId="11" xfId="0" applyNumberFormat="1" applyFont="1" applyFill="1" applyBorder="1" applyAlignment="1" applyProtection="1">
      <alignment vertical="center"/>
    </xf>
    <xf numFmtId="4" fontId="3" fillId="4" borderId="11" xfId="0" applyNumberFormat="1" applyFont="1" applyFill="1" applyBorder="1" applyAlignment="1" applyProtection="1">
      <alignment horizontal="center" vertical="center"/>
    </xf>
    <xf numFmtId="4" fontId="3" fillId="10" borderId="11" xfId="0" applyNumberFormat="1" applyFont="1" applyFill="1" applyBorder="1" applyAlignment="1" applyProtection="1">
      <alignment horizontal="center" vertical="center" wrapText="1"/>
    </xf>
    <xf numFmtId="4" fontId="3" fillId="11" borderId="11" xfId="0" applyNumberFormat="1" applyFont="1" applyFill="1" applyBorder="1" applyAlignment="1" applyProtection="1">
      <alignment horizontal="center" vertical="center" wrapText="1"/>
    </xf>
    <xf numFmtId="4" fontId="3" fillId="12" borderId="11" xfId="0" applyNumberFormat="1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top" wrapText="1"/>
    </xf>
    <xf numFmtId="4" fontId="6" fillId="13" borderId="1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9" borderId="3" xfId="0" applyFont="1" applyFill="1" applyBorder="1" applyAlignment="1" applyProtection="1">
      <alignment horizontal="center" vertical="center" wrapText="1"/>
    </xf>
    <xf numFmtId="0" fontId="3" fillId="9" borderId="4" xfId="0" applyFont="1" applyFill="1" applyBorder="1" applyAlignment="1" applyProtection="1">
      <alignment horizontal="center" vertical="center" wrapText="1"/>
    </xf>
    <xf numFmtId="0" fontId="3" fillId="9" borderId="5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3" fillId="9" borderId="15" xfId="0" applyFont="1" applyFill="1" applyBorder="1" applyAlignment="1" applyProtection="1">
      <alignment horizontal="center" vertical="center" wrapText="1"/>
    </xf>
    <xf numFmtId="0" fontId="3" fillId="9" borderId="16" xfId="0" applyFont="1" applyFill="1" applyBorder="1" applyAlignment="1" applyProtection="1">
      <alignment horizontal="center" vertical="center" wrapText="1"/>
    </xf>
    <xf numFmtId="0" fontId="3" fillId="9" borderId="17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right" vertical="center" wrapText="1"/>
    </xf>
    <xf numFmtId="0" fontId="3" fillId="2" borderId="16" xfId="0" applyFont="1" applyFill="1" applyBorder="1" applyAlignment="1" applyProtection="1">
      <alignment horizontal="right" vertical="center" wrapText="1"/>
    </xf>
    <xf numFmtId="0" fontId="3" fillId="2" borderId="17" xfId="0" applyFont="1" applyFill="1" applyBorder="1" applyAlignment="1" applyProtection="1">
      <alignment horizontal="right" vertical="center" wrapText="1"/>
    </xf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8"/>
  <sheetViews>
    <sheetView tabSelected="1" workbookViewId="0">
      <selection sqref="A1:B1"/>
    </sheetView>
  </sheetViews>
  <sheetFormatPr defaultRowHeight="15" x14ac:dyDescent="0.25"/>
  <cols>
    <col min="1" max="1" width="9" style="34" bestFit="1" customWidth="1"/>
    <col min="2" max="2" width="67.5703125" style="34" customWidth="1"/>
    <col min="3" max="3" width="8.85546875" style="34"/>
    <col min="4" max="5" width="9" style="34" bestFit="1" customWidth="1"/>
    <col min="6" max="6" width="9.5703125" style="34" bestFit="1" customWidth="1"/>
  </cols>
  <sheetData>
    <row r="1" spans="1:6" ht="15.75" thickBot="1" x14ac:dyDescent="0.3">
      <c r="A1" s="51" t="s">
        <v>119</v>
      </c>
      <c r="B1" s="52"/>
      <c r="C1" s="53" t="s">
        <v>146</v>
      </c>
      <c r="D1" s="54"/>
      <c r="E1" s="54"/>
      <c r="F1" s="55"/>
    </row>
    <row r="2" spans="1:6" ht="14.45" customHeight="1" thickBot="1" x14ac:dyDescent="0.3">
      <c r="A2" s="66" t="s">
        <v>117</v>
      </c>
      <c r="B2" s="67"/>
      <c r="C2" s="67"/>
      <c r="D2" s="67"/>
      <c r="E2" s="67"/>
      <c r="F2" s="68"/>
    </row>
    <row r="3" spans="1:6" ht="14.45" customHeight="1" x14ac:dyDescent="0.25">
      <c r="A3" s="56" t="s">
        <v>116</v>
      </c>
      <c r="B3" s="57"/>
      <c r="C3" s="57"/>
      <c r="D3" s="57"/>
      <c r="E3" s="57"/>
      <c r="F3" s="58"/>
    </row>
    <row r="4" spans="1:6" ht="15.75" thickBot="1" x14ac:dyDescent="0.3">
      <c r="A4" s="59"/>
      <c r="B4" s="60"/>
      <c r="C4" s="60"/>
      <c r="D4" s="60"/>
      <c r="E4" s="60"/>
      <c r="F4" s="61"/>
    </row>
    <row r="5" spans="1:6" ht="38.2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</row>
    <row r="6" spans="1:6" x14ac:dyDescent="0.25">
      <c r="A6" s="3" t="s">
        <v>7</v>
      </c>
      <c r="B6" s="4" t="s">
        <v>8</v>
      </c>
      <c r="C6" s="5"/>
      <c r="D6" s="6"/>
      <c r="E6" s="7"/>
      <c r="F6" s="8">
        <f>F7+F8+F9+F11+F12+F13+F14+F15+F16</f>
        <v>0</v>
      </c>
    </row>
    <row r="7" spans="1:6" x14ac:dyDescent="0.25">
      <c r="A7" s="9">
        <v>1</v>
      </c>
      <c r="B7" s="10" t="s">
        <v>120</v>
      </c>
      <c r="C7" s="11" t="s">
        <v>10</v>
      </c>
      <c r="D7" s="12">
        <v>97.7</v>
      </c>
      <c r="E7" s="12">
        <v>0</v>
      </c>
      <c r="F7" s="12">
        <f>D7*E7</f>
        <v>0</v>
      </c>
    </row>
    <row r="8" spans="1:6" ht="41.25" x14ac:dyDescent="0.25">
      <c r="A8" s="9">
        <v>2</v>
      </c>
      <c r="B8" s="10" t="s">
        <v>141</v>
      </c>
      <c r="C8" s="11" t="s">
        <v>10</v>
      </c>
      <c r="D8" s="12">
        <v>97.7</v>
      </c>
      <c r="E8" s="12">
        <v>0</v>
      </c>
      <c r="F8" s="12">
        <f t="shared" ref="F8:F9" si="0">D8*E8</f>
        <v>0</v>
      </c>
    </row>
    <row r="9" spans="1:6" x14ac:dyDescent="0.25">
      <c r="A9" s="9">
        <v>3</v>
      </c>
      <c r="B9" s="10" t="s">
        <v>121</v>
      </c>
      <c r="C9" s="11" t="s">
        <v>13</v>
      </c>
      <c r="D9" s="12">
        <v>3.4</v>
      </c>
      <c r="E9" s="12">
        <v>0</v>
      </c>
      <c r="F9" s="12">
        <f t="shared" si="0"/>
        <v>0</v>
      </c>
    </row>
    <row r="10" spans="1:6" ht="25.5" x14ac:dyDescent="0.25">
      <c r="A10" s="13"/>
      <c r="B10" s="14" t="s">
        <v>11</v>
      </c>
      <c r="C10" s="15"/>
      <c r="D10" s="16"/>
      <c r="E10" s="17"/>
      <c r="F10" s="18"/>
    </row>
    <row r="11" spans="1:6" ht="25.5" x14ac:dyDescent="0.25">
      <c r="A11" s="9">
        <v>4</v>
      </c>
      <c r="B11" s="10" t="s">
        <v>12</v>
      </c>
      <c r="C11" s="11" t="s">
        <v>13</v>
      </c>
      <c r="D11" s="12">
        <v>268</v>
      </c>
      <c r="E11" s="12">
        <v>0</v>
      </c>
      <c r="F11" s="12">
        <f>D11*E11</f>
        <v>0</v>
      </c>
    </row>
    <row r="12" spans="1:6" ht="25.5" x14ac:dyDescent="0.25">
      <c r="A12" s="9">
        <v>5</v>
      </c>
      <c r="B12" s="10" t="s">
        <v>14</v>
      </c>
      <c r="C12" s="11" t="s">
        <v>13</v>
      </c>
      <c r="D12" s="12">
        <v>80.09</v>
      </c>
      <c r="E12" s="12">
        <v>0</v>
      </c>
      <c r="F12" s="12">
        <f t="shared" ref="F12:F16" si="1">D12*E12</f>
        <v>0</v>
      </c>
    </row>
    <row r="13" spans="1:6" x14ac:dyDescent="0.25">
      <c r="A13" s="9">
        <v>6</v>
      </c>
      <c r="B13" s="10" t="s">
        <v>15</v>
      </c>
      <c r="C13" s="11" t="s">
        <v>13</v>
      </c>
      <c r="D13" s="12">
        <v>62.9</v>
      </c>
      <c r="E13" s="12">
        <v>0</v>
      </c>
      <c r="F13" s="12">
        <f t="shared" si="1"/>
        <v>0</v>
      </c>
    </row>
    <row r="14" spans="1:6" x14ac:dyDescent="0.25">
      <c r="A14" s="9">
        <v>7</v>
      </c>
      <c r="B14" s="10" t="s">
        <v>122</v>
      </c>
      <c r="C14" s="11" t="s">
        <v>10</v>
      </c>
      <c r="D14" s="12">
        <v>13.88</v>
      </c>
      <c r="E14" s="12">
        <v>0</v>
      </c>
      <c r="F14" s="12">
        <f t="shared" si="1"/>
        <v>0</v>
      </c>
    </row>
    <row r="15" spans="1:6" x14ac:dyDescent="0.25">
      <c r="A15" s="9">
        <v>8</v>
      </c>
      <c r="B15" s="10" t="s">
        <v>20</v>
      </c>
      <c r="C15" s="11" t="s">
        <v>17</v>
      </c>
      <c r="D15" s="12">
        <v>9</v>
      </c>
      <c r="E15" s="12">
        <v>0</v>
      </c>
      <c r="F15" s="12">
        <f t="shared" si="1"/>
        <v>0</v>
      </c>
    </row>
    <row r="16" spans="1:6" x14ac:dyDescent="0.25">
      <c r="A16" s="9">
        <v>9</v>
      </c>
      <c r="B16" s="10" t="s">
        <v>21</v>
      </c>
      <c r="C16" s="11" t="s">
        <v>17</v>
      </c>
      <c r="D16" s="12">
        <v>2</v>
      </c>
      <c r="E16" s="12">
        <v>0</v>
      </c>
      <c r="F16" s="12">
        <f t="shared" si="1"/>
        <v>0</v>
      </c>
    </row>
    <row r="17" spans="1:6" x14ac:dyDescent="0.25">
      <c r="A17" s="4" t="s">
        <v>22</v>
      </c>
      <c r="B17" s="4" t="s">
        <v>23</v>
      </c>
      <c r="C17" s="4"/>
      <c r="D17" s="4"/>
      <c r="E17" s="4"/>
      <c r="F17" s="19">
        <f>F18+F19+F20+F22+F23+F24+F25</f>
        <v>0</v>
      </c>
    </row>
    <row r="18" spans="1:6" ht="25.5" x14ac:dyDescent="0.25">
      <c r="A18" s="9">
        <v>1</v>
      </c>
      <c r="B18" s="10" t="s">
        <v>123</v>
      </c>
      <c r="C18" s="23" t="s">
        <v>10</v>
      </c>
      <c r="D18" s="22">
        <v>20.5</v>
      </c>
      <c r="E18" s="20">
        <v>0</v>
      </c>
      <c r="F18" s="21">
        <f>D18*E18</f>
        <v>0</v>
      </c>
    </row>
    <row r="19" spans="1:6" ht="28.5" x14ac:dyDescent="0.25">
      <c r="A19" s="9">
        <v>2</v>
      </c>
      <c r="B19" s="10" t="s">
        <v>142</v>
      </c>
      <c r="C19" s="23" t="s">
        <v>10</v>
      </c>
      <c r="D19" s="22">
        <v>20.5</v>
      </c>
      <c r="E19" s="20">
        <v>0</v>
      </c>
      <c r="F19" s="21">
        <f t="shared" ref="F19:F20" si="2">D19*E19</f>
        <v>0</v>
      </c>
    </row>
    <row r="20" spans="1:6" ht="117.75" x14ac:dyDescent="0.25">
      <c r="A20" s="9">
        <v>3</v>
      </c>
      <c r="B20" s="10" t="s">
        <v>143</v>
      </c>
      <c r="C20" s="23" t="s">
        <v>10</v>
      </c>
      <c r="D20" s="22">
        <v>4.5</v>
      </c>
      <c r="E20" s="20">
        <v>0</v>
      </c>
      <c r="F20" s="21">
        <f t="shared" si="2"/>
        <v>0</v>
      </c>
    </row>
    <row r="21" spans="1:6" ht="25.5" x14ac:dyDescent="0.25">
      <c r="A21" s="13"/>
      <c r="B21" s="14" t="s">
        <v>25</v>
      </c>
      <c r="C21" s="15"/>
      <c r="D21" s="16"/>
      <c r="E21" s="17"/>
      <c r="F21" s="18"/>
    </row>
    <row r="22" spans="1:6" ht="25.5" x14ac:dyDescent="0.25">
      <c r="A22" s="9">
        <v>4</v>
      </c>
      <c r="B22" s="10" t="s">
        <v>26</v>
      </c>
      <c r="C22" s="11" t="s">
        <v>13</v>
      </c>
      <c r="D22" s="20">
        <v>28.55</v>
      </c>
      <c r="E22" s="20">
        <v>0</v>
      </c>
      <c r="F22" s="21">
        <f>D22*E22</f>
        <v>0</v>
      </c>
    </row>
    <row r="23" spans="1:6" ht="25.5" x14ac:dyDescent="0.25">
      <c r="A23" s="9">
        <v>5</v>
      </c>
      <c r="B23" s="10" t="s">
        <v>27</v>
      </c>
      <c r="C23" s="11" t="s">
        <v>10</v>
      </c>
      <c r="D23" s="20">
        <v>221.39</v>
      </c>
      <c r="E23" s="20">
        <v>0</v>
      </c>
      <c r="F23" s="21">
        <f t="shared" ref="F23:F25" si="3">D23*E23</f>
        <v>0</v>
      </c>
    </row>
    <row r="24" spans="1:6" x14ac:dyDescent="0.25">
      <c r="A24" s="9">
        <v>6</v>
      </c>
      <c r="B24" s="10" t="s">
        <v>28</v>
      </c>
      <c r="C24" s="11" t="s">
        <v>10</v>
      </c>
      <c r="D24" s="20">
        <v>221.39</v>
      </c>
      <c r="E24" s="20">
        <v>0</v>
      </c>
      <c r="F24" s="21">
        <f t="shared" si="3"/>
        <v>0</v>
      </c>
    </row>
    <row r="25" spans="1:6" ht="25.5" x14ac:dyDescent="0.25">
      <c r="A25" s="9">
        <v>7</v>
      </c>
      <c r="B25" s="10" t="s">
        <v>29</v>
      </c>
      <c r="C25" s="11" t="s">
        <v>10</v>
      </c>
      <c r="D25" s="20">
        <v>221.39</v>
      </c>
      <c r="E25" s="20">
        <v>0</v>
      </c>
      <c r="F25" s="21">
        <f t="shared" si="3"/>
        <v>0</v>
      </c>
    </row>
    <row r="26" spans="1:6" x14ac:dyDescent="0.25">
      <c r="A26" s="4" t="s">
        <v>30</v>
      </c>
      <c r="B26" s="4" t="s">
        <v>31</v>
      </c>
      <c r="C26" s="4"/>
      <c r="D26" s="4"/>
      <c r="E26" s="4"/>
      <c r="F26" s="19">
        <f>F27+F28+F29+F30+F32+F33+F34+F35+F36+F37+F38</f>
        <v>0</v>
      </c>
    </row>
    <row r="27" spans="1:6" ht="25.5" x14ac:dyDescent="0.25">
      <c r="A27" s="9">
        <v>1</v>
      </c>
      <c r="B27" s="10" t="s">
        <v>124</v>
      </c>
      <c r="C27" s="23" t="s">
        <v>10</v>
      </c>
      <c r="D27" s="22">
        <v>577</v>
      </c>
      <c r="E27" s="20">
        <v>0</v>
      </c>
      <c r="F27" s="21">
        <f>D27*E27</f>
        <v>0</v>
      </c>
    </row>
    <row r="28" spans="1:6" ht="38.25" x14ac:dyDescent="0.25">
      <c r="A28" s="9">
        <v>2</v>
      </c>
      <c r="B28" s="10" t="s">
        <v>33</v>
      </c>
      <c r="C28" s="23" t="s">
        <v>10</v>
      </c>
      <c r="D28" s="22">
        <v>577</v>
      </c>
      <c r="E28" s="20">
        <v>0</v>
      </c>
      <c r="F28" s="21">
        <f t="shared" ref="F28:F30" si="4">D28*E28</f>
        <v>0</v>
      </c>
    </row>
    <row r="29" spans="1:6" ht="38.25" x14ac:dyDescent="0.25">
      <c r="A29" s="9">
        <v>3</v>
      </c>
      <c r="B29" s="10" t="s">
        <v>125</v>
      </c>
      <c r="C29" s="23" t="s">
        <v>13</v>
      </c>
      <c r="D29" s="22">
        <v>435.63</v>
      </c>
      <c r="E29" s="20">
        <v>0</v>
      </c>
      <c r="F29" s="21">
        <f t="shared" si="4"/>
        <v>0</v>
      </c>
    </row>
    <row r="30" spans="1:6" ht="38.25" x14ac:dyDescent="0.25">
      <c r="A30" s="9">
        <v>4</v>
      </c>
      <c r="B30" s="10" t="s">
        <v>35</v>
      </c>
      <c r="C30" s="23" t="s">
        <v>10</v>
      </c>
      <c r="D30" s="22">
        <v>717.92</v>
      </c>
      <c r="E30" s="20">
        <v>0</v>
      </c>
      <c r="F30" s="21">
        <f t="shared" si="4"/>
        <v>0</v>
      </c>
    </row>
    <row r="31" spans="1:6" ht="25.5" x14ac:dyDescent="0.25">
      <c r="A31" s="13"/>
      <c r="B31" s="14" t="s">
        <v>36</v>
      </c>
      <c r="C31" s="15"/>
      <c r="D31" s="16"/>
      <c r="E31" s="17"/>
      <c r="F31" s="18"/>
    </row>
    <row r="32" spans="1:6" x14ac:dyDescent="0.25">
      <c r="A32" s="9">
        <v>5</v>
      </c>
      <c r="B32" s="10" t="s">
        <v>37</v>
      </c>
      <c r="C32" s="11" t="s">
        <v>10</v>
      </c>
      <c r="D32" s="20">
        <v>690.76</v>
      </c>
      <c r="E32" s="20">
        <v>0</v>
      </c>
      <c r="F32" s="20">
        <f>D32*E32</f>
        <v>0</v>
      </c>
    </row>
    <row r="33" spans="1:6" ht="25.5" x14ac:dyDescent="0.25">
      <c r="A33" s="9">
        <v>6</v>
      </c>
      <c r="B33" s="10" t="s">
        <v>38</v>
      </c>
      <c r="C33" s="11" t="s">
        <v>10</v>
      </c>
      <c r="D33" s="20">
        <v>75.569999999999993</v>
      </c>
      <c r="E33" s="20">
        <v>0</v>
      </c>
      <c r="F33" s="20">
        <f t="shared" ref="F33:F38" si="5">D33*E33</f>
        <v>0</v>
      </c>
    </row>
    <row r="34" spans="1:6" x14ac:dyDescent="0.25">
      <c r="A34" s="9">
        <v>7</v>
      </c>
      <c r="B34" s="10" t="s">
        <v>39</v>
      </c>
      <c r="C34" s="11" t="s">
        <v>10</v>
      </c>
      <c r="D34" s="20">
        <v>10.08</v>
      </c>
      <c r="E34" s="20">
        <v>0</v>
      </c>
      <c r="F34" s="20">
        <f t="shared" si="5"/>
        <v>0</v>
      </c>
    </row>
    <row r="35" spans="1:6" x14ac:dyDescent="0.25">
      <c r="A35" s="9">
        <v>8</v>
      </c>
      <c r="B35" s="10" t="s">
        <v>40</v>
      </c>
      <c r="C35" s="11" t="s">
        <v>10</v>
      </c>
      <c r="D35" s="20">
        <v>10.08</v>
      </c>
      <c r="E35" s="20">
        <v>0</v>
      </c>
      <c r="F35" s="20">
        <f t="shared" si="5"/>
        <v>0</v>
      </c>
    </row>
    <row r="36" spans="1:6" ht="25.5" x14ac:dyDescent="0.25">
      <c r="A36" s="9">
        <v>9</v>
      </c>
      <c r="B36" s="10" t="s">
        <v>41</v>
      </c>
      <c r="C36" s="11" t="s">
        <v>126</v>
      </c>
      <c r="D36" s="20">
        <v>1</v>
      </c>
      <c r="E36" s="20">
        <v>0</v>
      </c>
      <c r="F36" s="20">
        <f t="shared" si="5"/>
        <v>0</v>
      </c>
    </row>
    <row r="37" spans="1:6" x14ac:dyDescent="0.25">
      <c r="A37" s="9">
        <v>10</v>
      </c>
      <c r="B37" s="10" t="s">
        <v>127</v>
      </c>
      <c r="C37" s="11" t="s">
        <v>10</v>
      </c>
      <c r="D37" s="20">
        <v>163.89</v>
      </c>
      <c r="E37" s="20">
        <v>0</v>
      </c>
      <c r="F37" s="20">
        <f t="shared" si="5"/>
        <v>0</v>
      </c>
    </row>
    <row r="38" spans="1:6" x14ac:dyDescent="0.25">
      <c r="A38" s="9">
        <v>11</v>
      </c>
      <c r="B38" s="10" t="s">
        <v>128</v>
      </c>
      <c r="C38" s="11" t="s">
        <v>10</v>
      </c>
      <c r="D38" s="20">
        <v>127.69</v>
      </c>
      <c r="E38" s="20">
        <v>0</v>
      </c>
      <c r="F38" s="20">
        <f t="shared" si="5"/>
        <v>0</v>
      </c>
    </row>
    <row r="39" spans="1:6" x14ac:dyDescent="0.25">
      <c r="A39" s="4" t="s">
        <v>42</v>
      </c>
      <c r="B39" s="4" t="s">
        <v>43</v>
      </c>
      <c r="C39" s="4"/>
      <c r="D39" s="4"/>
      <c r="E39" s="4"/>
      <c r="F39" s="19">
        <f>F40+F42+F43+F44+F45+F46+F47+F48+F49+F50+F51+F52+F53+F54+F55+F56+F57+F58+F59+F60+F61+F62+F63+F64+F65+F66+F67+F68+F69+F70+F71+F72+F73+F74+F75+F76+F77+F78+F79+F80+F81+F82+F83+F84+F85+F86+F87+F88+F89+F90+F91+F92+F93+F94</f>
        <v>0</v>
      </c>
    </row>
    <row r="40" spans="1:6" ht="25.5" x14ac:dyDescent="0.25">
      <c r="A40" s="9">
        <v>1</v>
      </c>
      <c r="B40" s="10" t="s">
        <v>44</v>
      </c>
      <c r="C40" s="11" t="s">
        <v>10</v>
      </c>
      <c r="D40" s="20">
        <v>365</v>
      </c>
      <c r="E40" s="20">
        <v>0</v>
      </c>
      <c r="F40" s="21">
        <f>D40*E40</f>
        <v>0</v>
      </c>
    </row>
    <row r="41" spans="1:6" ht="25.5" x14ac:dyDescent="0.25">
      <c r="A41" s="13"/>
      <c r="B41" s="14" t="s">
        <v>47</v>
      </c>
      <c r="C41" s="15"/>
      <c r="D41" s="16"/>
      <c r="E41" s="17"/>
      <c r="F41" s="18"/>
    </row>
    <row r="42" spans="1:6" ht="25.5" x14ac:dyDescent="0.25">
      <c r="A42" s="9">
        <v>2</v>
      </c>
      <c r="B42" s="10" t="s">
        <v>129</v>
      </c>
      <c r="C42" s="11" t="s">
        <v>130</v>
      </c>
      <c r="D42" s="12">
        <v>55.44</v>
      </c>
      <c r="E42" s="20">
        <v>0</v>
      </c>
      <c r="F42" s="20">
        <f>D42*E42</f>
        <v>0</v>
      </c>
    </row>
    <row r="43" spans="1:6" x14ac:dyDescent="0.25">
      <c r="A43" s="9">
        <v>3</v>
      </c>
      <c r="B43" s="10" t="s">
        <v>48</v>
      </c>
      <c r="C43" s="11" t="s">
        <v>13</v>
      </c>
      <c r="D43" s="12">
        <v>74.17</v>
      </c>
      <c r="E43" s="20">
        <v>0</v>
      </c>
      <c r="F43" s="20">
        <f t="shared" ref="F43:F94" si="6">D43*E43</f>
        <v>0</v>
      </c>
    </row>
    <row r="44" spans="1:6" ht="15.75" x14ac:dyDescent="0.25">
      <c r="A44" s="9">
        <v>4</v>
      </c>
      <c r="B44" s="10" t="s">
        <v>49</v>
      </c>
      <c r="C44" s="11" t="s">
        <v>144</v>
      </c>
      <c r="D44" s="12">
        <v>363.75</v>
      </c>
      <c r="E44" s="20">
        <v>0</v>
      </c>
      <c r="F44" s="20">
        <f t="shared" si="6"/>
        <v>0</v>
      </c>
    </row>
    <row r="45" spans="1:6" x14ac:dyDescent="0.25">
      <c r="A45" s="9">
        <v>5</v>
      </c>
      <c r="B45" s="10" t="s">
        <v>50</v>
      </c>
      <c r="C45" s="11" t="s">
        <v>13</v>
      </c>
      <c r="D45" s="12">
        <v>74.94</v>
      </c>
      <c r="E45" s="20">
        <v>0</v>
      </c>
      <c r="F45" s="20">
        <f t="shared" si="6"/>
        <v>0</v>
      </c>
    </row>
    <row r="46" spans="1:6" x14ac:dyDescent="0.25">
      <c r="A46" s="9">
        <v>6</v>
      </c>
      <c r="B46" s="10" t="s">
        <v>51</v>
      </c>
      <c r="C46" s="11" t="s">
        <v>17</v>
      </c>
      <c r="D46" s="12">
        <v>38</v>
      </c>
      <c r="E46" s="20">
        <v>0</v>
      </c>
      <c r="F46" s="20">
        <f t="shared" si="6"/>
        <v>0</v>
      </c>
    </row>
    <row r="47" spans="1:6" x14ac:dyDescent="0.25">
      <c r="A47" s="9">
        <v>7</v>
      </c>
      <c r="B47" s="10" t="s">
        <v>52</v>
      </c>
      <c r="C47" s="11" t="s">
        <v>13</v>
      </c>
      <c r="D47" s="12">
        <v>74.94</v>
      </c>
      <c r="E47" s="20">
        <v>0</v>
      </c>
      <c r="F47" s="20">
        <f t="shared" si="6"/>
        <v>0</v>
      </c>
    </row>
    <row r="48" spans="1:6" x14ac:dyDescent="0.25">
      <c r="A48" s="9">
        <v>8</v>
      </c>
      <c r="B48" s="10" t="s">
        <v>53</v>
      </c>
      <c r="C48" s="11" t="s">
        <v>17</v>
      </c>
      <c r="D48" s="12">
        <v>40</v>
      </c>
      <c r="E48" s="20">
        <v>0</v>
      </c>
      <c r="F48" s="20">
        <f t="shared" si="6"/>
        <v>0</v>
      </c>
    </row>
    <row r="49" spans="1:6" x14ac:dyDescent="0.25">
      <c r="A49" s="9">
        <v>9</v>
      </c>
      <c r="B49" s="10" t="s">
        <v>54</v>
      </c>
      <c r="C49" s="11" t="s">
        <v>17</v>
      </c>
      <c r="D49" s="12">
        <v>6</v>
      </c>
      <c r="E49" s="20">
        <v>0</v>
      </c>
      <c r="F49" s="20">
        <f t="shared" si="6"/>
        <v>0</v>
      </c>
    </row>
    <row r="50" spans="1:6" x14ac:dyDescent="0.25">
      <c r="A50" s="9">
        <v>10</v>
      </c>
      <c r="B50" s="10" t="s">
        <v>55</v>
      </c>
      <c r="C50" s="11" t="s">
        <v>13</v>
      </c>
      <c r="D50" s="12">
        <v>80.400000000000006</v>
      </c>
      <c r="E50" s="20">
        <v>0</v>
      </c>
      <c r="F50" s="20">
        <f t="shared" si="6"/>
        <v>0</v>
      </c>
    </row>
    <row r="51" spans="1:6" ht="15.75" x14ac:dyDescent="0.25">
      <c r="A51" s="9">
        <v>11</v>
      </c>
      <c r="B51" s="10" t="s">
        <v>131</v>
      </c>
      <c r="C51" s="11" t="s">
        <v>144</v>
      </c>
      <c r="D51" s="12">
        <v>183.8</v>
      </c>
      <c r="E51" s="20">
        <v>0</v>
      </c>
      <c r="F51" s="20">
        <f t="shared" si="6"/>
        <v>0</v>
      </c>
    </row>
    <row r="52" spans="1:6" x14ac:dyDescent="0.25">
      <c r="A52" s="9">
        <v>12</v>
      </c>
      <c r="B52" s="10" t="s">
        <v>57</v>
      </c>
      <c r="C52" s="11" t="s">
        <v>13</v>
      </c>
      <c r="D52" s="12">
        <v>1496.5</v>
      </c>
      <c r="E52" s="20">
        <v>0</v>
      </c>
      <c r="F52" s="20">
        <f t="shared" si="6"/>
        <v>0</v>
      </c>
    </row>
    <row r="53" spans="1:6" ht="15.75" x14ac:dyDescent="0.25">
      <c r="A53" s="9">
        <v>13</v>
      </c>
      <c r="B53" s="10" t="s">
        <v>132</v>
      </c>
      <c r="C53" s="11" t="s">
        <v>114</v>
      </c>
      <c r="D53" s="12">
        <v>6.74</v>
      </c>
      <c r="E53" s="20">
        <v>0</v>
      </c>
      <c r="F53" s="20">
        <f t="shared" si="6"/>
        <v>0</v>
      </c>
    </row>
    <row r="54" spans="1:6" ht="15.75" x14ac:dyDescent="0.25">
      <c r="A54" s="9">
        <v>14</v>
      </c>
      <c r="B54" s="10" t="s">
        <v>58</v>
      </c>
      <c r="C54" s="11" t="s">
        <v>144</v>
      </c>
      <c r="D54" s="12">
        <v>61.23</v>
      </c>
      <c r="E54" s="20">
        <v>0</v>
      </c>
      <c r="F54" s="20">
        <f t="shared" si="6"/>
        <v>0</v>
      </c>
    </row>
    <row r="55" spans="1:6" ht="15.75" x14ac:dyDescent="0.25">
      <c r="A55" s="9">
        <v>15</v>
      </c>
      <c r="B55" s="10" t="s">
        <v>133</v>
      </c>
      <c r="C55" s="11" t="s">
        <v>114</v>
      </c>
      <c r="D55" s="12">
        <v>3.34</v>
      </c>
      <c r="E55" s="20">
        <v>0</v>
      </c>
      <c r="F55" s="20">
        <f t="shared" si="6"/>
        <v>0</v>
      </c>
    </row>
    <row r="56" spans="1:6" ht="25.5" x14ac:dyDescent="0.25">
      <c r="A56" s="9">
        <v>16</v>
      </c>
      <c r="B56" s="10" t="s">
        <v>59</v>
      </c>
      <c r="C56" s="11" t="s">
        <v>17</v>
      </c>
      <c r="D56" s="12">
        <v>4</v>
      </c>
      <c r="E56" s="20">
        <v>0</v>
      </c>
      <c r="F56" s="20">
        <f t="shared" si="6"/>
        <v>0</v>
      </c>
    </row>
    <row r="57" spans="1:6" ht="15.75" x14ac:dyDescent="0.25">
      <c r="A57" s="9">
        <v>17</v>
      </c>
      <c r="B57" s="10" t="s">
        <v>60</v>
      </c>
      <c r="C57" s="11" t="s">
        <v>144</v>
      </c>
      <c r="D57" s="12">
        <v>27.69</v>
      </c>
      <c r="E57" s="20">
        <v>0</v>
      </c>
      <c r="F57" s="20">
        <f t="shared" si="6"/>
        <v>0</v>
      </c>
    </row>
    <row r="58" spans="1:6" ht="25.5" x14ac:dyDescent="0.25">
      <c r="A58" s="9">
        <v>18</v>
      </c>
      <c r="B58" s="10" t="s">
        <v>134</v>
      </c>
      <c r="C58" s="11" t="s">
        <v>114</v>
      </c>
      <c r="D58" s="12">
        <v>10.61</v>
      </c>
      <c r="E58" s="20">
        <v>0</v>
      </c>
      <c r="F58" s="20">
        <f t="shared" si="6"/>
        <v>0</v>
      </c>
    </row>
    <row r="59" spans="1:6" ht="25.5" x14ac:dyDescent="0.25">
      <c r="A59" s="9">
        <v>19</v>
      </c>
      <c r="B59" s="10" t="s">
        <v>135</v>
      </c>
      <c r="C59" s="11" t="s">
        <v>144</v>
      </c>
      <c r="D59" s="12">
        <v>30.15</v>
      </c>
      <c r="E59" s="20">
        <v>0</v>
      </c>
      <c r="F59" s="20">
        <f t="shared" si="6"/>
        <v>0</v>
      </c>
    </row>
    <row r="60" spans="1:6" ht="15.75" x14ac:dyDescent="0.25">
      <c r="A60" s="9">
        <v>20</v>
      </c>
      <c r="B60" s="10" t="s">
        <v>136</v>
      </c>
      <c r="C60" s="11" t="s">
        <v>144</v>
      </c>
      <c r="D60" s="12">
        <v>200.8</v>
      </c>
      <c r="E60" s="20">
        <v>0</v>
      </c>
      <c r="F60" s="20">
        <f t="shared" si="6"/>
        <v>0</v>
      </c>
    </row>
    <row r="61" spans="1:6" ht="15.75" x14ac:dyDescent="0.25">
      <c r="A61" s="9">
        <v>21</v>
      </c>
      <c r="B61" s="10" t="s">
        <v>63</v>
      </c>
      <c r="C61" s="11" t="s">
        <v>144</v>
      </c>
      <c r="D61" s="12">
        <v>363.75</v>
      </c>
      <c r="E61" s="20">
        <v>0</v>
      </c>
      <c r="F61" s="20">
        <f t="shared" si="6"/>
        <v>0</v>
      </c>
    </row>
    <row r="62" spans="1:6" ht="15.75" x14ac:dyDescent="0.25">
      <c r="A62" s="9">
        <v>22</v>
      </c>
      <c r="B62" s="10" t="s">
        <v>64</v>
      </c>
      <c r="C62" s="11" t="s">
        <v>144</v>
      </c>
      <c r="D62" s="12">
        <v>363.75</v>
      </c>
      <c r="E62" s="20">
        <v>0</v>
      </c>
      <c r="F62" s="20">
        <f t="shared" si="6"/>
        <v>0</v>
      </c>
    </row>
    <row r="63" spans="1:6" x14ac:dyDescent="0.25">
      <c r="A63" s="9">
        <v>23</v>
      </c>
      <c r="B63" s="10" t="s">
        <v>65</v>
      </c>
      <c r="C63" s="11" t="s">
        <v>13</v>
      </c>
      <c r="D63" s="12">
        <v>1656.28</v>
      </c>
      <c r="E63" s="20">
        <v>0</v>
      </c>
      <c r="F63" s="20">
        <f t="shared" si="6"/>
        <v>0</v>
      </c>
    </row>
    <row r="64" spans="1:6" x14ac:dyDescent="0.25">
      <c r="A64" s="9">
        <v>24</v>
      </c>
      <c r="B64" s="10" t="s">
        <v>66</v>
      </c>
      <c r="C64" s="11" t="s">
        <v>13</v>
      </c>
      <c r="D64" s="12">
        <v>74.94</v>
      </c>
      <c r="E64" s="20">
        <v>0</v>
      </c>
      <c r="F64" s="20">
        <f t="shared" si="6"/>
        <v>0</v>
      </c>
    </row>
    <row r="65" spans="1:6" ht="15.75" x14ac:dyDescent="0.25">
      <c r="A65" s="9">
        <v>25</v>
      </c>
      <c r="B65" s="10" t="s">
        <v>67</v>
      </c>
      <c r="C65" s="11" t="s">
        <v>144</v>
      </c>
      <c r="D65" s="12">
        <v>10.24</v>
      </c>
      <c r="E65" s="20">
        <v>0</v>
      </c>
      <c r="F65" s="20">
        <f t="shared" si="6"/>
        <v>0</v>
      </c>
    </row>
    <row r="66" spans="1:6" x14ac:dyDescent="0.25">
      <c r="A66" s="9">
        <v>26</v>
      </c>
      <c r="B66" s="10" t="s">
        <v>68</v>
      </c>
      <c r="C66" s="11" t="s">
        <v>17</v>
      </c>
      <c r="D66" s="12">
        <v>38</v>
      </c>
      <c r="E66" s="20">
        <v>0</v>
      </c>
      <c r="F66" s="20">
        <f t="shared" si="6"/>
        <v>0</v>
      </c>
    </row>
    <row r="67" spans="1:6" x14ac:dyDescent="0.25">
      <c r="A67" s="9">
        <v>27</v>
      </c>
      <c r="B67" s="10" t="s">
        <v>69</v>
      </c>
      <c r="C67" s="11" t="s">
        <v>13</v>
      </c>
      <c r="D67" s="12">
        <v>74.94</v>
      </c>
      <c r="E67" s="20">
        <v>0</v>
      </c>
      <c r="F67" s="20">
        <f t="shared" si="6"/>
        <v>0</v>
      </c>
    </row>
    <row r="68" spans="1:6" x14ac:dyDescent="0.25">
      <c r="A68" s="9">
        <v>28</v>
      </c>
      <c r="B68" s="10" t="s">
        <v>70</v>
      </c>
      <c r="C68" s="11" t="s">
        <v>13</v>
      </c>
      <c r="D68" s="12">
        <v>74.94</v>
      </c>
      <c r="E68" s="20">
        <v>0</v>
      </c>
      <c r="F68" s="20">
        <f t="shared" si="6"/>
        <v>0</v>
      </c>
    </row>
    <row r="69" spans="1:6" x14ac:dyDescent="0.25">
      <c r="A69" s="9">
        <v>29</v>
      </c>
      <c r="B69" s="10" t="s">
        <v>71</v>
      </c>
      <c r="C69" s="11" t="s">
        <v>13</v>
      </c>
      <c r="D69" s="12">
        <v>80.400000000000006</v>
      </c>
      <c r="E69" s="20">
        <v>0</v>
      </c>
      <c r="F69" s="20">
        <f t="shared" si="6"/>
        <v>0</v>
      </c>
    </row>
    <row r="70" spans="1:6" x14ac:dyDescent="0.25">
      <c r="A70" s="9">
        <v>30</v>
      </c>
      <c r="B70" s="10" t="s">
        <v>72</v>
      </c>
      <c r="C70" s="11" t="s">
        <v>13</v>
      </c>
      <c r="D70" s="12">
        <v>80.400000000000006</v>
      </c>
      <c r="E70" s="20">
        <v>0</v>
      </c>
      <c r="F70" s="20">
        <f t="shared" si="6"/>
        <v>0</v>
      </c>
    </row>
    <row r="71" spans="1:6" x14ac:dyDescent="0.25">
      <c r="A71" s="9">
        <v>31</v>
      </c>
      <c r="B71" s="10" t="s">
        <v>73</v>
      </c>
      <c r="C71" s="11" t="s">
        <v>17</v>
      </c>
      <c r="D71" s="12">
        <v>40</v>
      </c>
      <c r="E71" s="20">
        <v>0</v>
      </c>
      <c r="F71" s="20">
        <f t="shared" si="6"/>
        <v>0</v>
      </c>
    </row>
    <row r="72" spans="1:6" x14ac:dyDescent="0.25">
      <c r="A72" s="9">
        <v>32</v>
      </c>
      <c r="B72" s="10" t="s">
        <v>74</v>
      </c>
      <c r="C72" s="11" t="s">
        <v>17</v>
      </c>
      <c r="D72" s="12">
        <v>6</v>
      </c>
      <c r="E72" s="20">
        <v>0</v>
      </c>
      <c r="F72" s="20">
        <f t="shared" si="6"/>
        <v>0</v>
      </c>
    </row>
    <row r="73" spans="1:6" ht="15.75" x14ac:dyDescent="0.25">
      <c r="A73" s="9">
        <v>33</v>
      </c>
      <c r="B73" s="10" t="s">
        <v>145</v>
      </c>
      <c r="C73" s="11" t="s">
        <v>144</v>
      </c>
      <c r="D73" s="12">
        <v>72.75</v>
      </c>
      <c r="E73" s="20">
        <v>0</v>
      </c>
      <c r="F73" s="20">
        <f t="shared" si="6"/>
        <v>0</v>
      </c>
    </row>
    <row r="74" spans="1:6" x14ac:dyDescent="0.25">
      <c r="A74" s="9">
        <v>34</v>
      </c>
      <c r="B74" s="10" t="s">
        <v>137</v>
      </c>
      <c r="C74" s="11" t="s">
        <v>13</v>
      </c>
      <c r="D74" s="12">
        <v>7.42</v>
      </c>
      <c r="E74" s="20">
        <v>0</v>
      </c>
      <c r="F74" s="20">
        <f t="shared" si="6"/>
        <v>0</v>
      </c>
    </row>
    <row r="75" spans="1:6" ht="15.75" x14ac:dyDescent="0.25">
      <c r="A75" s="9">
        <v>35</v>
      </c>
      <c r="B75" s="10" t="s">
        <v>77</v>
      </c>
      <c r="C75" s="11" t="s">
        <v>144</v>
      </c>
      <c r="D75" s="12">
        <v>363.75</v>
      </c>
      <c r="E75" s="20">
        <v>0</v>
      </c>
      <c r="F75" s="20">
        <f t="shared" si="6"/>
        <v>0</v>
      </c>
    </row>
    <row r="76" spans="1:6" x14ac:dyDescent="0.25">
      <c r="A76" s="9">
        <v>36</v>
      </c>
      <c r="B76" s="10" t="s">
        <v>78</v>
      </c>
      <c r="C76" s="11" t="s">
        <v>13</v>
      </c>
      <c r="D76" s="12">
        <v>74.17</v>
      </c>
      <c r="E76" s="20">
        <v>0</v>
      </c>
      <c r="F76" s="20">
        <f t="shared" si="6"/>
        <v>0</v>
      </c>
    </row>
    <row r="77" spans="1:6" ht="15.75" x14ac:dyDescent="0.25">
      <c r="A77" s="9">
        <v>37</v>
      </c>
      <c r="B77" s="10" t="s">
        <v>79</v>
      </c>
      <c r="C77" s="11" t="s">
        <v>114</v>
      </c>
      <c r="D77" s="12">
        <v>14.16</v>
      </c>
      <c r="E77" s="20">
        <v>0</v>
      </c>
      <c r="F77" s="20">
        <f t="shared" si="6"/>
        <v>0</v>
      </c>
    </row>
    <row r="78" spans="1:6" x14ac:dyDescent="0.25">
      <c r="A78" s="9">
        <v>38</v>
      </c>
      <c r="B78" s="10" t="s">
        <v>80</v>
      </c>
      <c r="C78" s="11" t="s">
        <v>17</v>
      </c>
      <c r="D78" s="12">
        <v>1</v>
      </c>
      <c r="E78" s="20">
        <v>0</v>
      </c>
      <c r="F78" s="20">
        <f t="shared" si="6"/>
        <v>0</v>
      </c>
    </row>
    <row r="79" spans="1:6" x14ac:dyDescent="0.25">
      <c r="A79" s="9">
        <v>39</v>
      </c>
      <c r="B79" s="10" t="s">
        <v>81</v>
      </c>
      <c r="C79" s="11" t="s">
        <v>17</v>
      </c>
      <c r="D79" s="12">
        <v>1</v>
      </c>
      <c r="E79" s="20">
        <v>0</v>
      </c>
      <c r="F79" s="20">
        <f t="shared" si="6"/>
        <v>0</v>
      </c>
    </row>
    <row r="80" spans="1:6" ht="25.5" x14ac:dyDescent="0.25">
      <c r="A80" s="9">
        <v>40</v>
      </c>
      <c r="B80" s="10" t="s">
        <v>82</v>
      </c>
      <c r="C80" s="11" t="s">
        <v>17</v>
      </c>
      <c r="D80" s="12">
        <v>1</v>
      </c>
      <c r="E80" s="20">
        <v>0</v>
      </c>
      <c r="F80" s="20">
        <f t="shared" si="6"/>
        <v>0</v>
      </c>
    </row>
    <row r="81" spans="1:6" x14ac:dyDescent="0.25">
      <c r="A81" s="9">
        <v>41</v>
      </c>
      <c r="B81" s="10" t="s">
        <v>83</v>
      </c>
      <c r="C81" s="11" t="s">
        <v>13</v>
      </c>
      <c r="D81" s="12">
        <v>60</v>
      </c>
      <c r="E81" s="20">
        <v>0</v>
      </c>
      <c r="F81" s="20">
        <f t="shared" si="6"/>
        <v>0</v>
      </c>
    </row>
    <row r="82" spans="1:6" x14ac:dyDescent="0.25">
      <c r="A82" s="9">
        <v>42</v>
      </c>
      <c r="B82" s="10" t="s">
        <v>84</v>
      </c>
      <c r="C82" s="11" t="s">
        <v>17</v>
      </c>
      <c r="D82" s="12">
        <v>4</v>
      </c>
      <c r="E82" s="20">
        <v>0</v>
      </c>
      <c r="F82" s="20">
        <f t="shared" si="6"/>
        <v>0</v>
      </c>
    </row>
    <row r="83" spans="1:6" x14ac:dyDescent="0.25">
      <c r="A83" s="9">
        <v>43</v>
      </c>
      <c r="B83" s="10" t="s">
        <v>85</v>
      </c>
      <c r="C83" s="11" t="s">
        <v>17</v>
      </c>
      <c r="D83" s="12">
        <v>3</v>
      </c>
      <c r="E83" s="20">
        <v>0</v>
      </c>
      <c r="F83" s="20">
        <f t="shared" si="6"/>
        <v>0</v>
      </c>
    </row>
    <row r="84" spans="1:6" x14ac:dyDescent="0.25">
      <c r="A84" s="9">
        <v>44</v>
      </c>
      <c r="B84" s="10" t="s">
        <v>86</v>
      </c>
      <c r="C84" s="11" t="s">
        <v>13</v>
      </c>
      <c r="D84" s="12">
        <v>4</v>
      </c>
      <c r="E84" s="20">
        <v>0</v>
      </c>
      <c r="F84" s="20">
        <f t="shared" si="6"/>
        <v>0</v>
      </c>
    </row>
    <row r="85" spans="1:6" x14ac:dyDescent="0.25">
      <c r="A85" s="9">
        <v>45</v>
      </c>
      <c r="B85" s="10" t="s">
        <v>87</v>
      </c>
      <c r="C85" s="11" t="s">
        <v>13</v>
      </c>
      <c r="D85" s="12">
        <v>20</v>
      </c>
      <c r="E85" s="20">
        <v>0</v>
      </c>
      <c r="F85" s="20">
        <f t="shared" si="6"/>
        <v>0</v>
      </c>
    </row>
    <row r="86" spans="1:6" x14ac:dyDescent="0.25">
      <c r="A86" s="9">
        <v>46</v>
      </c>
      <c r="B86" s="10" t="s">
        <v>88</v>
      </c>
      <c r="C86" s="11" t="s">
        <v>17</v>
      </c>
      <c r="D86" s="12">
        <v>26</v>
      </c>
      <c r="E86" s="20">
        <v>0</v>
      </c>
      <c r="F86" s="20">
        <f t="shared" si="6"/>
        <v>0</v>
      </c>
    </row>
    <row r="87" spans="1:6" x14ac:dyDescent="0.25">
      <c r="A87" s="9">
        <v>47</v>
      </c>
      <c r="B87" s="10" t="s">
        <v>89</v>
      </c>
      <c r="C87" s="11" t="s">
        <v>17</v>
      </c>
      <c r="D87" s="12">
        <v>26</v>
      </c>
      <c r="E87" s="20">
        <v>0</v>
      </c>
      <c r="F87" s="20">
        <f t="shared" si="6"/>
        <v>0</v>
      </c>
    </row>
    <row r="88" spans="1:6" x14ac:dyDescent="0.25">
      <c r="A88" s="9">
        <v>48</v>
      </c>
      <c r="B88" s="10" t="s">
        <v>90</v>
      </c>
      <c r="C88" s="11" t="s">
        <v>17</v>
      </c>
      <c r="D88" s="12">
        <v>28</v>
      </c>
      <c r="E88" s="20">
        <v>0</v>
      </c>
      <c r="F88" s="20">
        <f t="shared" si="6"/>
        <v>0</v>
      </c>
    </row>
    <row r="89" spans="1:6" x14ac:dyDescent="0.25">
      <c r="A89" s="9">
        <v>49</v>
      </c>
      <c r="B89" s="10" t="s">
        <v>91</v>
      </c>
      <c r="C89" s="11" t="s">
        <v>17</v>
      </c>
      <c r="D89" s="12">
        <v>2</v>
      </c>
      <c r="E89" s="20">
        <v>0</v>
      </c>
      <c r="F89" s="20">
        <f t="shared" si="6"/>
        <v>0</v>
      </c>
    </row>
    <row r="90" spans="1:6" x14ac:dyDescent="0.25">
      <c r="A90" s="9">
        <v>50</v>
      </c>
      <c r="B90" s="10" t="s">
        <v>92</v>
      </c>
      <c r="C90" s="11" t="s">
        <v>17</v>
      </c>
      <c r="D90" s="12">
        <v>2</v>
      </c>
      <c r="E90" s="20">
        <v>0</v>
      </c>
      <c r="F90" s="20">
        <f t="shared" si="6"/>
        <v>0</v>
      </c>
    </row>
    <row r="91" spans="1:6" x14ac:dyDescent="0.25">
      <c r="A91" s="9">
        <v>51</v>
      </c>
      <c r="B91" s="10" t="s">
        <v>93</v>
      </c>
      <c r="C91" s="11" t="s">
        <v>17</v>
      </c>
      <c r="D91" s="12">
        <v>1</v>
      </c>
      <c r="E91" s="20">
        <v>0</v>
      </c>
      <c r="F91" s="20">
        <f t="shared" si="6"/>
        <v>0</v>
      </c>
    </row>
    <row r="92" spans="1:6" ht="25.5" x14ac:dyDescent="0.25">
      <c r="A92" s="9">
        <v>52</v>
      </c>
      <c r="B92" s="10" t="s">
        <v>94</v>
      </c>
      <c r="C92" s="11" t="s">
        <v>17</v>
      </c>
      <c r="D92" s="12">
        <v>2</v>
      </c>
      <c r="E92" s="20">
        <v>0</v>
      </c>
      <c r="F92" s="20">
        <f t="shared" si="6"/>
        <v>0</v>
      </c>
    </row>
    <row r="93" spans="1:6" ht="25.5" x14ac:dyDescent="0.25">
      <c r="A93" s="9">
        <v>53</v>
      </c>
      <c r="B93" s="10" t="s">
        <v>95</v>
      </c>
      <c r="C93" s="11" t="s">
        <v>17</v>
      </c>
      <c r="D93" s="12">
        <v>1</v>
      </c>
      <c r="E93" s="20">
        <v>0</v>
      </c>
      <c r="F93" s="20">
        <f t="shared" si="6"/>
        <v>0</v>
      </c>
    </row>
    <row r="94" spans="1:6" ht="25.5" x14ac:dyDescent="0.25">
      <c r="A94" s="9">
        <v>54</v>
      </c>
      <c r="B94" s="10" t="s">
        <v>96</v>
      </c>
      <c r="C94" s="11" t="s">
        <v>17</v>
      </c>
      <c r="D94" s="12">
        <v>3</v>
      </c>
      <c r="E94" s="20">
        <v>0</v>
      </c>
      <c r="F94" s="20">
        <f t="shared" si="6"/>
        <v>0</v>
      </c>
    </row>
    <row r="95" spans="1:6" x14ac:dyDescent="0.25">
      <c r="A95" s="4" t="s">
        <v>97</v>
      </c>
      <c r="B95" s="4" t="s">
        <v>98</v>
      </c>
      <c r="C95" s="4"/>
      <c r="D95" s="4"/>
      <c r="E95" s="4"/>
      <c r="F95" s="19">
        <f>F96+F97+F98</f>
        <v>0</v>
      </c>
    </row>
    <row r="96" spans="1:6" ht="25.5" x14ac:dyDescent="0.25">
      <c r="A96" s="9">
        <v>1</v>
      </c>
      <c r="B96" s="10" t="s">
        <v>99</v>
      </c>
      <c r="C96" s="11" t="s">
        <v>10</v>
      </c>
      <c r="D96" s="12">
        <v>0.75</v>
      </c>
      <c r="E96" s="20">
        <v>0</v>
      </c>
      <c r="F96" s="21">
        <f>D96*E96</f>
        <v>0</v>
      </c>
    </row>
    <row r="97" spans="1:6" ht="38.25" x14ac:dyDescent="0.25">
      <c r="A97" s="9">
        <v>2</v>
      </c>
      <c r="B97" s="10" t="s">
        <v>138</v>
      </c>
      <c r="C97" s="11" t="s">
        <v>10</v>
      </c>
      <c r="D97" s="12">
        <v>0.75</v>
      </c>
      <c r="E97" s="20">
        <v>0</v>
      </c>
      <c r="F97" s="21">
        <f t="shared" ref="F97:F98" si="7">D97*E97</f>
        <v>0</v>
      </c>
    </row>
    <row r="98" spans="1:6" ht="25.5" x14ac:dyDescent="0.25">
      <c r="A98" s="9">
        <v>3</v>
      </c>
      <c r="B98" s="10" t="s">
        <v>100</v>
      </c>
      <c r="C98" s="11" t="s">
        <v>10</v>
      </c>
      <c r="D98" s="12">
        <v>0.75</v>
      </c>
      <c r="E98" s="20">
        <v>0</v>
      </c>
      <c r="F98" s="21">
        <f t="shared" si="7"/>
        <v>0</v>
      </c>
    </row>
    <row r="99" spans="1:6" ht="40.5" x14ac:dyDescent="0.25">
      <c r="A99" s="4" t="s">
        <v>101</v>
      </c>
      <c r="B99" s="4" t="s">
        <v>102</v>
      </c>
      <c r="C99" s="4"/>
      <c r="D99" s="4"/>
      <c r="E99" s="4"/>
      <c r="F99" s="19">
        <f>F100+F101+F102+F103</f>
        <v>0</v>
      </c>
    </row>
    <row r="100" spans="1:6" x14ac:dyDescent="0.25">
      <c r="A100" s="9">
        <v>1</v>
      </c>
      <c r="B100" s="10" t="s">
        <v>139</v>
      </c>
      <c r="C100" s="11" t="s">
        <v>17</v>
      </c>
      <c r="D100" s="20">
        <v>2</v>
      </c>
      <c r="E100" s="20">
        <v>0</v>
      </c>
      <c r="F100" s="21">
        <f>D100*E100</f>
        <v>0</v>
      </c>
    </row>
    <row r="101" spans="1:6" x14ac:dyDescent="0.25">
      <c r="A101" s="9">
        <v>2</v>
      </c>
      <c r="B101" s="10" t="s">
        <v>140</v>
      </c>
      <c r="C101" s="11" t="s">
        <v>17</v>
      </c>
      <c r="D101" s="20">
        <v>8</v>
      </c>
      <c r="E101" s="20">
        <v>0</v>
      </c>
      <c r="F101" s="21">
        <f t="shared" ref="F101:F103" si="8">D101*E101</f>
        <v>0</v>
      </c>
    </row>
    <row r="102" spans="1:6" ht="25.5" x14ac:dyDescent="0.25">
      <c r="A102" s="9">
        <v>3</v>
      </c>
      <c r="B102" s="10" t="s">
        <v>105</v>
      </c>
      <c r="C102" s="11" t="s">
        <v>17</v>
      </c>
      <c r="D102" s="20">
        <v>2</v>
      </c>
      <c r="E102" s="20">
        <v>0</v>
      </c>
      <c r="F102" s="21">
        <f t="shared" si="8"/>
        <v>0</v>
      </c>
    </row>
    <row r="103" spans="1:6" x14ac:dyDescent="0.25">
      <c r="A103" s="36">
        <v>4</v>
      </c>
      <c r="B103" s="10" t="s">
        <v>106</v>
      </c>
      <c r="C103" s="11" t="s">
        <v>17</v>
      </c>
      <c r="D103" s="20">
        <v>2</v>
      </c>
      <c r="E103" s="20">
        <v>0</v>
      </c>
      <c r="F103" s="21">
        <f t="shared" si="8"/>
        <v>0</v>
      </c>
    </row>
    <row r="104" spans="1:6" x14ac:dyDescent="0.25">
      <c r="A104" s="42" t="s">
        <v>107</v>
      </c>
      <c r="B104" s="42"/>
      <c r="C104" s="42"/>
      <c r="D104" s="42"/>
      <c r="E104" s="42"/>
      <c r="F104" s="37">
        <f>F6+F17+F26+F39+F95+F99</f>
        <v>0</v>
      </c>
    </row>
    <row r="105" spans="1:6" x14ac:dyDescent="0.25">
      <c r="A105" s="43" t="s">
        <v>147</v>
      </c>
      <c r="B105" s="43"/>
      <c r="C105" s="43"/>
      <c r="D105" s="43"/>
      <c r="E105" s="43"/>
      <c r="F105" s="38"/>
    </row>
    <row r="106" spans="1:6" x14ac:dyDescent="0.25">
      <c r="A106" s="44" t="s">
        <v>108</v>
      </c>
      <c r="B106" s="44"/>
      <c r="C106" s="44"/>
      <c r="D106" s="44"/>
      <c r="E106" s="44"/>
      <c r="F106" s="39">
        <f>F104+F105</f>
        <v>0</v>
      </c>
    </row>
    <row r="107" spans="1:6" x14ac:dyDescent="0.25">
      <c r="A107" s="45" t="s">
        <v>109</v>
      </c>
      <c r="B107" s="45"/>
      <c r="C107" s="45"/>
      <c r="D107" s="45"/>
      <c r="E107" s="45"/>
      <c r="F107" s="40">
        <f>F106*20%</f>
        <v>0</v>
      </c>
    </row>
    <row r="108" spans="1:6" ht="15.6" customHeight="1" x14ac:dyDescent="0.25">
      <c r="A108" s="50" t="s">
        <v>110</v>
      </c>
      <c r="B108" s="50"/>
      <c r="C108" s="50"/>
      <c r="D108" s="50"/>
      <c r="E108" s="50"/>
      <c r="F108" s="41">
        <f>F106*1.2</f>
        <v>0</v>
      </c>
    </row>
    <row r="109" spans="1:6" x14ac:dyDescent="0.25">
      <c r="A109" s="25"/>
      <c r="B109" s="26"/>
      <c r="C109" s="49"/>
      <c r="D109" s="49"/>
      <c r="E109" s="49"/>
      <c r="F109" s="49"/>
    </row>
    <row r="110" spans="1:6" x14ac:dyDescent="0.25">
      <c r="A110" s="30"/>
      <c r="B110" s="30"/>
      <c r="C110" s="31"/>
      <c r="D110" s="30"/>
      <c r="E110" s="30"/>
      <c r="F110" s="32"/>
    </row>
    <row r="111" spans="1:6" x14ac:dyDescent="0.25">
      <c r="A111" s="30"/>
      <c r="B111" s="30"/>
      <c r="C111" s="31"/>
      <c r="D111" s="30"/>
      <c r="E111" s="30"/>
      <c r="F111" s="32"/>
    </row>
    <row r="112" spans="1:6" x14ac:dyDescent="0.25">
      <c r="A112" s="30"/>
      <c r="B112" s="33" t="s">
        <v>111</v>
      </c>
      <c r="C112" s="46"/>
      <c r="D112" s="47"/>
      <c r="E112" s="47"/>
      <c r="F112" s="48"/>
    </row>
    <row r="113" spans="1:6" x14ac:dyDescent="0.25">
      <c r="A113" s="30"/>
      <c r="B113" s="33" t="s">
        <v>148</v>
      </c>
      <c r="C113" s="46"/>
      <c r="D113" s="47"/>
      <c r="E113" s="47"/>
      <c r="F113" s="48"/>
    </row>
    <row r="114" spans="1:6" x14ac:dyDescent="0.25">
      <c r="A114" s="30"/>
      <c r="B114" s="33" t="s">
        <v>149</v>
      </c>
      <c r="C114" s="46"/>
      <c r="D114" s="47"/>
      <c r="E114" s="47"/>
      <c r="F114" s="48"/>
    </row>
    <row r="115" spans="1:6" x14ac:dyDescent="0.25">
      <c r="A115" s="30"/>
      <c r="B115" s="33" t="s">
        <v>150</v>
      </c>
      <c r="C115" s="46"/>
      <c r="D115" s="47"/>
      <c r="E115" s="47"/>
      <c r="F115" s="48"/>
    </row>
    <row r="116" spans="1:6" x14ac:dyDescent="0.25">
      <c r="A116" s="30"/>
      <c r="B116" s="33" t="s">
        <v>151</v>
      </c>
      <c r="C116" s="46"/>
      <c r="D116" s="47"/>
      <c r="E116" s="47"/>
      <c r="F116" s="48"/>
    </row>
    <row r="117" spans="1:6" x14ac:dyDescent="0.25">
      <c r="A117" s="30"/>
      <c r="B117" s="30"/>
      <c r="C117" s="31"/>
      <c r="D117" s="30"/>
      <c r="E117" s="30"/>
      <c r="F117" s="32"/>
    </row>
    <row r="118" spans="1:6" x14ac:dyDescent="0.25">
      <c r="A118" s="30"/>
      <c r="B118" s="30"/>
      <c r="C118" s="31"/>
      <c r="D118" s="30"/>
      <c r="E118" s="30"/>
      <c r="F118" s="32"/>
    </row>
    <row r="119" spans="1:6" x14ac:dyDescent="0.25">
      <c r="A119" s="30"/>
      <c r="B119" s="30"/>
      <c r="C119" s="31"/>
      <c r="D119" s="30"/>
      <c r="E119" s="30"/>
      <c r="F119" s="32"/>
    </row>
    <row r="120" spans="1:6" x14ac:dyDescent="0.25">
      <c r="C120" s="31"/>
      <c r="D120" s="30"/>
      <c r="E120" s="30"/>
      <c r="F120" s="32"/>
    </row>
    <row r="121" spans="1:6" x14ac:dyDescent="0.25">
      <c r="C121" s="31"/>
      <c r="D121" s="30"/>
      <c r="E121" s="30"/>
      <c r="F121" s="32"/>
    </row>
    <row r="122" spans="1:6" x14ac:dyDescent="0.25">
      <c r="C122" s="31"/>
      <c r="D122" s="30"/>
      <c r="E122" s="30"/>
      <c r="F122" s="32"/>
    </row>
    <row r="123" spans="1:6" x14ac:dyDescent="0.25">
      <c r="C123" s="31"/>
      <c r="D123" s="30"/>
      <c r="E123" s="30"/>
      <c r="F123" s="32"/>
    </row>
    <row r="124" spans="1:6" x14ac:dyDescent="0.25">
      <c r="C124" s="31"/>
      <c r="D124" s="30"/>
      <c r="E124" s="30"/>
      <c r="F124" s="32"/>
    </row>
    <row r="125" spans="1:6" x14ac:dyDescent="0.25">
      <c r="C125" s="31"/>
      <c r="D125" s="30"/>
      <c r="E125" s="30"/>
      <c r="F125" s="32"/>
    </row>
    <row r="126" spans="1:6" x14ac:dyDescent="0.25">
      <c r="C126" s="31"/>
      <c r="D126" s="30"/>
      <c r="E126" s="30"/>
      <c r="F126" s="32"/>
    </row>
    <row r="127" spans="1:6" x14ac:dyDescent="0.25">
      <c r="C127" s="31"/>
      <c r="D127" s="30"/>
      <c r="E127" s="30"/>
      <c r="F127" s="32"/>
    </row>
    <row r="128" spans="1:6" x14ac:dyDescent="0.25">
      <c r="C128" s="31"/>
      <c r="D128" s="30"/>
      <c r="E128" s="30"/>
      <c r="F128" s="32"/>
    </row>
    <row r="129" spans="3:6" x14ac:dyDescent="0.25">
      <c r="C129" s="31"/>
      <c r="D129" s="30"/>
      <c r="E129" s="30"/>
      <c r="F129" s="32"/>
    </row>
    <row r="130" spans="3:6" x14ac:dyDescent="0.25">
      <c r="C130" s="31"/>
      <c r="D130" s="30"/>
      <c r="E130" s="30"/>
      <c r="F130" s="32"/>
    </row>
    <row r="131" spans="3:6" x14ac:dyDescent="0.25">
      <c r="C131" s="31"/>
      <c r="D131" s="30"/>
      <c r="E131" s="30"/>
      <c r="F131" s="32"/>
    </row>
    <row r="132" spans="3:6" x14ac:dyDescent="0.25">
      <c r="C132" s="31"/>
      <c r="D132" s="30"/>
      <c r="E132" s="30"/>
      <c r="F132" s="32"/>
    </row>
    <row r="133" spans="3:6" x14ac:dyDescent="0.25">
      <c r="C133" s="31"/>
      <c r="D133" s="30"/>
      <c r="E133" s="30"/>
      <c r="F133" s="32"/>
    </row>
    <row r="134" spans="3:6" x14ac:dyDescent="0.25">
      <c r="C134" s="31"/>
      <c r="D134" s="30"/>
      <c r="E134" s="30"/>
      <c r="F134" s="32"/>
    </row>
    <row r="135" spans="3:6" x14ac:dyDescent="0.25">
      <c r="C135" s="31"/>
      <c r="D135" s="30"/>
      <c r="E135" s="30"/>
      <c r="F135" s="32"/>
    </row>
    <row r="136" spans="3:6" x14ac:dyDescent="0.25">
      <c r="C136" s="31"/>
      <c r="D136" s="30"/>
      <c r="E136" s="30"/>
      <c r="F136" s="32"/>
    </row>
    <row r="137" spans="3:6" x14ac:dyDescent="0.25">
      <c r="C137" s="31"/>
      <c r="D137" s="30"/>
      <c r="E137" s="30"/>
      <c r="F137" s="32"/>
    </row>
    <row r="138" spans="3:6" x14ac:dyDescent="0.25">
      <c r="C138" s="31"/>
      <c r="D138" s="30"/>
      <c r="E138" s="30"/>
      <c r="F138" s="32"/>
    </row>
    <row r="139" spans="3:6" x14ac:dyDescent="0.25">
      <c r="C139" s="31"/>
      <c r="D139" s="30"/>
      <c r="E139" s="30"/>
      <c r="F139" s="32"/>
    </row>
    <row r="140" spans="3:6" x14ac:dyDescent="0.25">
      <c r="C140" s="31"/>
      <c r="D140" s="30"/>
      <c r="E140" s="30"/>
      <c r="F140" s="32"/>
    </row>
    <row r="141" spans="3:6" x14ac:dyDescent="0.25">
      <c r="C141" s="31"/>
      <c r="D141" s="30"/>
      <c r="E141" s="30"/>
      <c r="F141" s="32"/>
    </row>
    <row r="142" spans="3:6" x14ac:dyDescent="0.25">
      <c r="C142" s="31"/>
      <c r="D142" s="30"/>
      <c r="E142" s="30"/>
      <c r="F142" s="32"/>
    </row>
    <row r="143" spans="3:6" x14ac:dyDescent="0.25">
      <c r="C143" s="31"/>
      <c r="D143" s="30"/>
      <c r="E143" s="30"/>
      <c r="F143" s="32"/>
    </row>
    <row r="144" spans="3:6" x14ac:dyDescent="0.25">
      <c r="C144" s="31"/>
      <c r="D144" s="30"/>
      <c r="E144" s="30"/>
      <c r="F144" s="32"/>
    </row>
    <row r="145" spans="3:6" x14ac:dyDescent="0.25">
      <c r="C145" s="31"/>
      <c r="D145" s="30"/>
      <c r="E145" s="30"/>
      <c r="F145" s="32"/>
    </row>
    <row r="146" spans="3:6" x14ac:dyDescent="0.25">
      <c r="C146" s="31"/>
      <c r="D146" s="30"/>
      <c r="E146" s="30"/>
      <c r="F146" s="32"/>
    </row>
    <row r="147" spans="3:6" x14ac:dyDescent="0.25">
      <c r="C147" s="31"/>
      <c r="D147" s="30"/>
      <c r="E147" s="30"/>
      <c r="F147" s="32"/>
    </row>
    <row r="148" spans="3:6" x14ac:dyDescent="0.25">
      <c r="C148" s="31"/>
      <c r="D148" s="30"/>
      <c r="E148" s="30"/>
      <c r="F148" s="32"/>
    </row>
    <row r="149" spans="3:6" x14ac:dyDescent="0.25">
      <c r="C149" s="31"/>
      <c r="D149" s="30"/>
      <c r="E149" s="30"/>
      <c r="F149" s="32"/>
    </row>
    <row r="150" spans="3:6" x14ac:dyDescent="0.25">
      <c r="C150" s="31"/>
      <c r="D150" s="30"/>
      <c r="E150" s="30"/>
      <c r="F150" s="32"/>
    </row>
    <row r="151" spans="3:6" x14ac:dyDescent="0.25">
      <c r="C151" s="31"/>
      <c r="D151" s="30"/>
      <c r="E151" s="30"/>
      <c r="F151" s="32"/>
    </row>
    <row r="152" spans="3:6" x14ac:dyDescent="0.25">
      <c r="C152" s="31"/>
      <c r="D152" s="30"/>
      <c r="E152" s="30"/>
      <c r="F152" s="32"/>
    </row>
    <row r="153" spans="3:6" x14ac:dyDescent="0.25">
      <c r="C153" s="31"/>
      <c r="D153" s="30"/>
      <c r="E153" s="30"/>
      <c r="F153" s="32"/>
    </row>
    <row r="154" spans="3:6" x14ac:dyDescent="0.25">
      <c r="C154" s="31"/>
      <c r="D154" s="30"/>
      <c r="E154" s="30"/>
      <c r="F154" s="32"/>
    </row>
    <row r="155" spans="3:6" x14ac:dyDescent="0.25">
      <c r="C155" s="31"/>
      <c r="D155" s="30"/>
      <c r="E155" s="30"/>
      <c r="F155" s="32"/>
    </row>
    <row r="156" spans="3:6" x14ac:dyDescent="0.25">
      <c r="C156" s="31"/>
      <c r="D156" s="30"/>
      <c r="E156" s="30"/>
      <c r="F156" s="32"/>
    </row>
    <row r="157" spans="3:6" x14ac:dyDescent="0.25">
      <c r="C157" s="31"/>
      <c r="D157" s="30"/>
      <c r="E157" s="30"/>
      <c r="F157" s="32"/>
    </row>
    <row r="158" spans="3:6" x14ac:dyDescent="0.25">
      <c r="C158" s="31"/>
      <c r="D158" s="30"/>
      <c r="E158" s="30"/>
      <c r="F158" s="32"/>
    </row>
    <row r="159" spans="3:6" x14ac:dyDescent="0.25">
      <c r="C159" s="31"/>
      <c r="D159" s="30"/>
      <c r="E159" s="30"/>
      <c r="F159" s="32"/>
    </row>
    <row r="160" spans="3:6" x14ac:dyDescent="0.25">
      <c r="C160" s="31"/>
      <c r="D160" s="30"/>
      <c r="E160" s="30"/>
      <c r="F160" s="32"/>
    </row>
    <row r="161" spans="3:6" x14ac:dyDescent="0.25">
      <c r="C161" s="31"/>
      <c r="D161" s="30"/>
      <c r="E161" s="30"/>
      <c r="F161" s="32"/>
    </row>
    <row r="162" spans="3:6" x14ac:dyDescent="0.25">
      <c r="C162" s="31"/>
      <c r="D162" s="30"/>
      <c r="E162" s="30"/>
      <c r="F162" s="32"/>
    </row>
    <row r="163" spans="3:6" x14ac:dyDescent="0.25">
      <c r="C163" s="31"/>
      <c r="D163" s="30"/>
      <c r="E163" s="30"/>
      <c r="F163" s="32"/>
    </row>
    <row r="164" spans="3:6" x14ac:dyDescent="0.25">
      <c r="C164" s="31"/>
      <c r="D164" s="30"/>
      <c r="E164" s="30"/>
      <c r="F164" s="32"/>
    </row>
    <row r="165" spans="3:6" x14ac:dyDescent="0.25">
      <c r="C165" s="31"/>
      <c r="D165" s="30"/>
      <c r="E165" s="30"/>
      <c r="F165" s="32"/>
    </row>
    <row r="166" spans="3:6" x14ac:dyDescent="0.25">
      <c r="C166" s="31"/>
      <c r="D166" s="30"/>
      <c r="E166" s="30"/>
      <c r="F166" s="32"/>
    </row>
    <row r="167" spans="3:6" x14ac:dyDescent="0.25">
      <c r="C167" s="31"/>
      <c r="D167" s="30"/>
      <c r="E167" s="30"/>
      <c r="F167" s="32"/>
    </row>
    <row r="168" spans="3:6" x14ac:dyDescent="0.25">
      <c r="C168" s="31"/>
      <c r="D168" s="30"/>
      <c r="E168" s="30"/>
      <c r="F168" s="32"/>
    </row>
    <row r="169" spans="3:6" x14ac:dyDescent="0.25">
      <c r="C169" s="31"/>
      <c r="D169" s="30"/>
      <c r="E169" s="30"/>
      <c r="F169" s="32"/>
    </row>
    <row r="170" spans="3:6" x14ac:dyDescent="0.25">
      <c r="C170" s="31"/>
      <c r="D170" s="30"/>
      <c r="E170" s="30"/>
      <c r="F170" s="32"/>
    </row>
    <row r="171" spans="3:6" x14ac:dyDescent="0.25">
      <c r="C171" s="31"/>
      <c r="D171" s="30"/>
      <c r="E171" s="30"/>
      <c r="F171" s="32"/>
    </row>
    <row r="172" spans="3:6" x14ac:dyDescent="0.25">
      <c r="C172" s="31"/>
      <c r="D172" s="30"/>
      <c r="E172" s="30"/>
      <c r="F172" s="32"/>
    </row>
    <row r="173" spans="3:6" x14ac:dyDescent="0.25">
      <c r="C173" s="31"/>
      <c r="D173" s="30"/>
      <c r="E173" s="30"/>
      <c r="F173" s="32"/>
    </row>
    <row r="174" spans="3:6" x14ac:dyDescent="0.25">
      <c r="C174" s="31"/>
      <c r="D174" s="30"/>
      <c r="E174" s="30"/>
      <c r="F174" s="32"/>
    </row>
    <row r="175" spans="3:6" x14ac:dyDescent="0.25">
      <c r="C175" s="31"/>
      <c r="D175" s="30"/>
      <c r="E175" s="30"/>
      <c r="F175" s="32"/>
    </row>
    <row r="176" spans="3:6" x14ac:dyDescent="0.25">
      <c r="C176" s="31"/>
      <c r="D176" s="30"/>
      <c r="E176" s="30"/>
      <c r="F176" s="32"/>
    </row>
    <row r="177" spans="3:6" x14ac:dyDescent="0.25">
      <c r="C177" s="31"/>
      <c r="D177" s="30"/>
      <c r="E177" s="30"/>
      <c r="F177" s="32"/>
    </row>
    <row r="178" spans="3:6" x14ac:dyDescent="0.25">
      <c r="C178" s="31"/>
      <c r="D178" s="30"/>
      <c r="E178" s="30"/>
      <c r="F178" s="32"/>
    </row>
    <row r="179" spans="3:6" x14ac:dyDescent="0.25">
      <c r="C179" s="31"/>
      <c r="D179" s="30"/>
      <c r="E179" s="30"/>
      <c r="F179" s="32"/>
    </row>
    <row r="180" spans="3:6" x14ac:dyDescent="0.25">
      <c r="C180" s="31"/>
      <c r="D180" s="30"/>
      <c r="E180" s="30"/>
      <c r="F180" s="32"/>
    </row>
    <row r="181" spans="3:6" x14ac:dyDescent="0.25">
      <c r="C181" s="31"/>
      <c r="D181" s="30"/>
      <c r="E181" s="30"/>
      <c r="F181" s="32"/>
    </row>
    <row r="182" spans="3:6" x14ac:dyDescent="0.25">
      <c r="C182" s="31"/>
      <c r="D182" s="30"/>
      <c r="E182" s="30"/>
      <c r="F182" s="32"/>
    </row>
    <row r="183" spans="3:6" x14ac:dyDescent="0.25">
      <c r="C183" s="31"/>
      <c r="D183" s="30"/>
      <c r="E183" s="30"/>
      <c r="F183" s="32"/>
    </row>
    <row r="184" spans="3:6" x14ac:dyDescent="0.25">
      <c r="C184" s="31"/>
      <c r="D184" s="30"/>
      <c r="E184" s="30"/>
      <c r="F184" s="32"/>
    </row>
    <row r="185" spans="3:6" x14ac:dyDescent="0.25">
      <c r="C185" s="31"/>
      <c r="D185" s="30"/>
      <c r="E185" s="30"/>
      <c r="F185" s="32"/>
    </row>
    <row r="186" spans="3:6" x14ac:dyDescent="0.25">
      <c r="C186" s="31"/>
      <c r="D186" s="30"/>
      <c r="E186" s="30"/>
      <c r="F186" s="32"/>
    </row>
    <row r="187" spans="3:6" x14ac:dyDescent="0.25">
      <c r="C187" s="31"/>
      <c r="D187" s="30"/>
      <c r="E187" s="30"/>
      <c r="F187" s="32"/>
    </row>
    <row r="188" spans="3:6" x14ac:dyDescent="0.25">
      <c r="C188" s="31"/>
      <c r="D188" s="30"/>
      <c r="E188" s="30"/>
      <c r="F188" s="32"/>
    </row>
    <row r="189" spans="3:6" x14ac:dyDescent="0.25">
      <c r="C189" s="31"/>
      <c r="D189" s="30"/>
      <c r="E189" s="30"/>
      <c r="F189" s="32"/>
    </row>
    <row r="190" spans="3:6" x14ac:dyDescent="0.25">
      <c r="C190" s="31"/>
      <c r="D190" s="30"/>
      <c r="E190" s="30"/>
      <c r="F190" s="32"/>
    </row>
    <row r="191" spans="3:6" x14ac:dyDescent="0.25">
      <c r="C191" s="31"/>
      <c r="D191" s="30"/>
      <c r="E191" s="30"/>
      <c r="F191" s="32"/>
    </row>
    <row r="192" spans="3:6" x14ac:dyDescent="0.25">
      <c r="C192" s="31"/>
      <c r="D192" s="30"/>
      <c r="E192" s="30"/>
      <c r="F192" s="32"/>
    </row>
    <row r="193" spans="3:6" x14ac:dyDescent="0.25">
      <c r="C193" s="31"/>
      <c r="D193" s="30"/>
      <c r="E193" s="30"/>
      <c r="F193" s="32"/>
    </row>
    <row r="194" spans="3:6" x14ac:dyDescent="0.25">
      <c r="C194" s="31"/>
      <c r="D194" s="30"/>
      <c r="E194" s="30"/>
      <c r="F194" s="32"/>
    </row>
    <row r="195" spans="3:6" x14ac:dyDescent="0.25">
      <c r="C195" s="31"/>
      <c r="D195" s="30"/>
      <c r="E195" s="30"/>
      <c r="F195" s="32"/>
    </row>
    <row r="196" spans="3:6" x14ac:dyDescent="0.25">
      <c r="C196" s="31"/>
      <c r="D196" s="30"/>
      <c r="E196" s="30"/>
      <c r="F196" s="32"/>
    </row>
    <row r="197" spans="3:6" x14ac:dyDescent="0.25">
      <c r="C197" s="31"/>
      <c r="D197" s="30"/>
      <c r="E197" s="30"/>
      <c r="F197" s="32"/>
    </row>
    <row r="198" spans="3:6" x14ac:dyDescent="0.25">
      <c r="C198" s="31"/>
      <c r="D198" s="30"/>
      <c r="E198" s="30"/>
      <c r="F198" s="32"/>
    </row>
    <row r="199" spans="3:6" x14ac:dyDescent="0.25">
      <c r="C199" s="31"/>
      <c r="D199" s="30"/>
      <c r="E199" s="30"/>
      <c r="F199" s="32"/>
    </row>
    <row r="200" spans="3:6" x14ac:dyDescent="0.25">
      <c r="C200" s="31"/>
      <c r="D200" s="30"/>
      <c r="E200" s="30"/>
      <c r="F200" s="32"/>
    </row>
    <row r="201" spans="3:6" x14ac:dyDescent="0.25">
      <c r="C201" s="31"/>
      <c r="D201" s="30"/>
      <c r="E201" s="30"/>
      <c r="F201" s="32"/>
    </row>
    <row r="202" spans="3:6" x14ac:dyDescent="0.25">
      <c r="C202" s="31"/>
      <c r="D202" s="30"/>
      <c r="E202" s="30"/>
      <c r="F202" s="32"/>
    </row>
    <row r="203" spans="3:6" x14ac:dyDescent="0.25">
      <c r="C203" s="31"/>
      <c r="D203" s="30"/>
      <c r="E203" s="30"/>
      <c r="F203" s="32"/>
    </row>
    <row r="204" spans="3:6" x14ac:dyDescent="0.25">
      <c r="C204" s="31"/>
      <c r="D204" s="30"/>
      <c r="E204" s="30"/>
      <c r="F204" s="32"/>
    </row>
    <row r="205" spans="3:6" x14ac:dyDescent="0.25">
      <c r="C205" s="31"/>
      <c r="D205" s="30"/>
      <c r="E205" s="30"/>
      <c r="F205" s="32"/>
    </row>
    <row r="206" spans="3:6" x14ac:dyDescent="0.25">
      <c r="C206" s="31"/>
      <c r="D206" s="30"/>
      <c r="E206" s="30"/>
      <c r="F206" s="32"/>
    </row>
    <row r="207" spans="3:6" x14ac:dyDescent="0.25">
      <c r="C207" s="31"/>
      <c r="D207" s="30"/>
      <c r="E207" s="30"/>
      <c r="F207" s="32"/>
    </row>
    <row r="208" spans="3:6" x14ac:dyDescent="0.25">
      <c r="C208" s="31"/>
      <c r="D208" s="30"/>
      <c r="E208" s="30"/>
      <c r="F208" s="32"/>
    </row>
    <row r="209" spans="3:6" x14ac:dyDescent="0.25">
      <c r="C209" s="31"/>
      <c r="D209" s="30"/>
      <c r="E209" s="30"/>
      <c r="F209" s="32"/>
    </row>
    <row r="210" spans="3:6" x14ac:dyDescent="0.25">
      <c r="C210" s="31"/>
      <c r="D210" s="30"/>
      <c r="E210" s="30"/>
      <c r="F210" s="32"/>
    </row>
    <row r="211" spans="3:6" x14ac:dyDescent="0.25">
      <c r="C211" s="31"/>
      <c r="D211" s="30"/>
      <c r="E211" s="30"/>
      <c r="F211" s="32"/>
    </row>
    <row r="212" spans="3:6" x14ac:dyDescent="0.25">
      <c r="C212" s="31"/>
      <c r="D212" s="30"/>
      <c r="E212" s="30"/>
      <c r="F212" s="32"/>
    </row>
    <row r="213" spans="3:6" x14ac:dyDescent="0.25">
      <c r="C213" s="31"/>
      <c r="D213" s="30"/>
      <c r="E213" s="30"/>
      <c r="F213" s="32"/>
    </row>
    <row r="214" spans="3:6" x14ac:dyDescent="0.25">
      <c r="C214" s="31"/>
      <c r="D214" s="30"/>
      <c r="E214" s="30"/>
      <c r="F214" s="32"/>
    </row>
    <row r="215" spans="3:6" x14ac:dyDescent="0.25">
      <c r="C215" s="31"/>
      <c r="D215" s="30"/>
      <c r="E215" s="30"/>
      <c r="F215" s="32"/>
    </row>
    <row r="216" spans="3:6" x14ac:dyDescent="0.25">
      <c r="C216" s="31"/>
      <c r="D216" s="30"/>
      <c r="E216" s="30"/>
      <c r="F216" s="32"/>
    </row>
    <row r="217" spans="3:6" x14ac:dyDescent="0.25">
      <c r="C217" s="31"/>
      <c r="D217" s="30"/>
      <c r="E217" s="30"/>
      <c r="F217" s="32"/>
    </row>
    <row r="218" spans="3:6" x14ac:dyDescent="0.25">
      <c r="C218" s="31"/>
      <c r="D218" s="30"/>
      <c r="E218" s="30"/>
      <c r="F218" s="32"/>
    </row>
    <row r="219" spans="3:6" x14ac:dyDescent="0.25">
      <c r="C219" s="31"/>
      <c r="D219" s="30"/>
      <c r="E219" s="30"/>
      <c r="F219" s="32"/>
    </row>
    <row r="220" spans="3:6" x14ac:dyDescent="0.25">
      <c r="C220" s="31"/>
      <c r="D220" s="30"/>
      <c r="E220" s="30"/>
      <c r="F220" s="32"/>
    </row>
    <row r="221" spans="3:6" x14ac:dyDescent="0.25">
      <c r="C221" s="31"/>
      <c r="D221" s="30"/>
      <c r="E221" s="30"/>
      <c r="F221" s="32"/>
    </row>
    <row r="222" spans="3:6" x14ac:dyDescent="0.25">
      <c r="C222" s="31"/>
      <c r="D222" s="30"/>
      <c r="E222" s="30"/>
      <c r="F222" s="32"/>
    </row>
    <row r="223" spans="3:6" x14ac:dyDescent="0.25">
      <c r="C223" s="31"/>
      <c r="D223" s="30"/>
      <c r="E223" s="30"/>
      <c r="F223" s="32"/>
    </row>
    <row r="224" spans="3:6" x14ac:dyDescent="0.25">
      <c r="C224" s="31"/>
      <c r="D224" s="30"/>
      <c r="E224" s="30"/>
      <c r="F224" s="32"/>
    </row>
    <row r="225" spans="3:6" x14ac:dyDescent="0.25">
      <c r="C225" s="31"/>
      <c r="D225" s="30"/>
      <c r="E225" s="30"/>
      <c r="F225" s="32"/>
    </row>
    <row r="226" spans="3:6" x14ac:dyDescent="0.25">
      <c r="C226" s="31"/>
      <c r="D226" s="30"/>
      <c r="E226" s="30"/>
      <c r="F226" s="32"/>
    </row>
    <row r="227" spans="3:6" x14ac:dyDescent="0.25">
      <c r="C227" s="31"/>
      <c r="D227" s="30"/>
      <c r="E227" s="30"/>
      <c r="F227" s="32"/>
    </row>
    <row r="228" spans="3:6" x14ac:dyDescent="0.25">
      <c r="C228" s="31"/>
      <c r="D228" s="30"/>
      <c r="E228" s="30"/>
      <c r="F228" s="32"/>
    </row>
    <row r="229" spans="3:6" x14ac:dyDescent="0.25">
      <c r="C229" s="31"/>
      <c r="D229" s="30"/>
      <c r="E229" s="30"/>
      <c r="F229" s="32"/>
    </row>
    <row r="230" spans="3:6" x14ac:dyDescent="0.25">
      <c r="C230" s="31"/>
      <c r="D230" s="30"/>
      <c r="E230" s="30"/>
      <c r="F230" s="32"/>
    </row>
    <row r="231" spans="3:6" x14ac:dyDescent="0.25">
      <c r="C231" s="31"/>
      <c r="D231" s="30"/>
      <c r="E231" s="30"/>
      <c r="F231" s="32"/>
    </row>
    <row r="232" spans="3:6" x14ac:dyDescent="0.25">
      <c r="C232" s="31"/>
      <c r="D232" s="30"/>
      <c r="E232" s="30"/>
      <c r="F232" s="32"/>
    </row>
    <row r="233" spans="3:6" x14ac:dyDescent="0.25">
      <c r="C233" s="31"/>
      <c r="D233" s="30"/>
      <c r="E233" s="30"/>
      <c r="F233" s="32"/>
    </row>
    <row r="234" spans="3:6" x14ac:dyDescent="0.25">
      <c r="C234" s="31"/>
      <c r="D234" s="30"/>
      <c r="E234" s="30"/>
      <c r="F234" s="32"/>
    </row>
    <row r="235" spans="3:6" x14ac:dyDescent="0.25">
      <c r="C235" s="31"/>
      <c r="D235" s="30"/>
      <c r="E235" s="30"/>
      <c r="F235" s="32"/>
    </row>
    <row r="236" spans="3:6" x14ac:dyDescent="0.25">
      <c r="C236" s="31"/>
      <c r="D236" s="30"/>
      <c r="E236" s="30"/>
      <c r="F236" s="32"/>
    </row>
    <row r="237" spans="3:6" x14ac:dyDescent="0.25">
      <c r="C237" s="31"/>
      <c r="D237" s="30"/>
      <c r="E237" s="30"/>
      <c r="F237" s="32"/>
    </row>
    <row r="238" spans="3:6" x14ac:dyDescent="0.25">
      <c r="C238" s="31"/>
      <c r="D238" s="30"/>
      <c r="E238" s="30"/>
      <c r="F238" s="32"/>
    </row>
    <row r="239" spans="3:6" x14ac:dyDescent="0.25">
      <c r="C239" s="31"/>
      <c r="D239" s="30"/>
      <c r="E239" s="30"/>
      <c r="F239" s="32"/>
    </row>
    <row r="240" spans="3:6" x14ac:dyDescent="0.25">
      <c r="C240" s="31"/>
      <c r="D240" s="30"/>
      <c r="E240" s="30"/>
      <c r="F240" s="32"/>
    </row>
    <row r="241" spans="3:6" x14ac:dyDescent="0.25">
      <c r="C241" s="31"/>
      <c r="D241" s="30"/>
      <c r="E241" s="30"/>
      <c r="F241" s="32"/>
    </row>
    <row r="242" spans="3:6" x14ac:dyDescent="0.25">
      <c r="C242" s="31"/>
      <c r="D242" s="30"/>
      <c r="E242" s="30"/>
      <c r="F242" s="32"/>
    </row>
    <row r="243" spans="3:6" x14ac:dyDescent="0.25">
      <c r="C243" s="31"/>
      <c r="D243" s="30"/>
      <c r="E243" s="30"/>
      <c r="F243" s="32"/>
    </row>
    <row r="244" spans="3:6" x14ac:dyDescent="0.25">
      <c r="C244" s="31"/>
      <c r="D244" s="30"/>
      <c r="E244" s="30"/>
      <c r="F244" s="32"/>
    </row>
    <row r="245" spans="3:6" x14ac:dyDescent="0.25">
      <c r="C245" s="31"/>
      <c r="D245" s="30"/>
      <c r="E245" s="30"/>
      <c r="F245" s="32"/>
    </row>
    <row r="246" spans="3:6" x14ac:dyDescent="0.25">
      <c r="C246" s="31"/>
      <c r="D246" s="30"/>
      <c r="E246" s="30"/>
      <c r="F246" s="32"/>
    </row>
    <row r="247" spans="3:6" x14ac:dyDescent="0.25">
      <c r="C247" s="31"/>
      <c r="D247" s="30"/>
      <c r="E247" s="30"/>
      <c r="F247" s="32"/>
    </row>
    <row r="248" spans="3:6" x14ac:dyDescent="0.25">
      <c r="C248" s="31"/>
      <c r="D248" s="30"/>
      <c r="E248" s="30"/>
      <c r="F248" s="32"/>
    </row>
    <row r="249" spans="3:6" x14ac:dyDescent="0.25">
      <c r="C249" s="31"/>
      <c r="D249" s="30"/>
      <c r="E249" s="30"/>
      <c r="F249" s="32"/>
    </row>
    <row r="250" spans="3:6" x14ac:dyDescent="0.25">
      <c r="C250" s="31"/>
      <c r="D250" s="30"/>
      <c r="E250" s="30"/>
      <c r="F250" s="32"/>
    </row>
    <row r="251" spans="3:6" x14ac:dyDescent="0.25">
      <c r="C251" s="31"/>
      <c r="D251" s="30"/>
      <c r="E251" s="30"/>
      <c r="F251" s="32"/>
    </row>
    <row r="252" spans="3:6" x14ac:dyDescent="0.25">
      <c r="C252" s="31"/>
      <c r="D252" s="30"/>
      <c r="E252" s="30"/>
      <c r="F252" s="32"/>
    </row>
    <row r="253" spans="3:6" x14ac:dyDescent="0.25">
      <c r="C253" s="31"/>
      <c r="D253" s="30"/>
      <c r="E253" s="30"/>
      <c r="F253" s="32"/>
    </row>
    <row r="254" spans="3:6" x14ac:dyDescent="0.25">
      <c r="C254" s="31"/>
      <c r="D254" s="30"/>
      <c r="E254" s="30"/>
      <c r="F254" s="32"/>
    </row>
    <row r="255" spans="3:6" x14ac:dyDescent="0.25">
      <c r="C255" s="31"/>
      <c r="D255" s="30"/>
      <c r="E255" s="30"/>
      <c r="F255" s="32"/>
    </row>
    <row r="256" spans="3:6" x14ac:dyDescent="0.25">
      <c r="C256" s="31"/>
      <c r="D256" s="30"/>
      <c r="E256" s="30"/>
      <c r="F256" s="32"/>
    </row>
    <row r="257" spans="3:6" x14ac:dyDescent="0.25">
      <c r="C257" s="31"/>
      <c r="D257" s="30"/>
      <c r="E257" s="30"/>
      <c r="F257" s="32"/>
    </row>
    <row r="258" spans="3:6" x14ac:dyDescent="0.25">
      <c r="C258" s="31"/>
      <c r="D258" s="30"/>
      <c r="E258" s="30"/>
      <c r="F258" s="32"/>
    </row>
    <row r="259" spans="3:6" x14ac:dyDescent="0.25">
      <c r="C259" s="31"/>
      <c r="D259" s="30"/>
      <c r="E259" s="30"/>
      <c r="F259" s="32"/>
    </row>
    <row r="260" spans="3:6" x14ac:dyDescent="0.25">
      <c r="C260" s="31"/>
      <c r="D260" s="30"/>
      <c r="E260" s="30"/>
      <c r="F260" s="32"/>
    </row>
    <row r="261" spans="3:6" x14ac:dyDescent="0.25">
      <c r="C261" s="31"/>
      <c r="D261" s="30"/>
      <c r="E261" s="30"/>
      <c r="F261" s="32"/>
    </row>
    <row r="262" spans="3:6" x14ac:dyDescent="0.25">
      <c r="C262" s="31"/>
      <c r="D262" s="30"/>
      <c r="E262" s="30"/>
      <c r="F262" s="32"/>
    </row>
    <row r="263" spans="3:6" x14ac:dyDescent="0.25">
      <c r="C263" s="31"/>
      <c r="D263" s="30"/>
      <c r="E263" s="30"/>
      <c r="F263" s="32"/>
    </row>
    <row r="264" spans="3:6" x14ac:dyDescent="0.25">
      <c r="C264" s="31"/>
      <c r="D264" s="30"/>
      <c r="E264" s="30"/>
      <c r="F264" s="32"/>
    </row>
    <row r="265" spans="3:6" x14ac:dyDescent="0.25">
      <c r="C265" s="31"/>
      <c r="D265" s="30"/>
      <c r="E265" s="30"/>
      <c r="F265" s="32"/>
    </row>
    <row r="266" spans="3:6" x14ac:dyDescent="0.25">
      <c r="C266" s="31"/>
      <c r="D266" s="30"/>
      <c r="E266" s="30"/>
      <c r="F266" s="32"/>
    </row>
    <row r="267" spans="3:6" x14ac:dyDescent="0.25">
      <c r="C267" s="31"/>
      <c r="D267" s="30"/>
      <c r="E267" s="30"/>
      <c r="F267" s="32"/>
    </row>
    <row r="268" spans="3:6" x14ac:dyDescent="0.25">
      <c r="C268" s="31"/>
      <c r="D268" s="30"/>
      <c r="E268" s="30"/>
      <c r="F268" s="32"/>
    </row>
    <row r="269" spans="3:6" x14ac:dyDescent="0.25">
      <c r="C269" s="31"/>
      <c r="D269" s="30"/>
      <c r="E269" s="30"/>
      <c r="F269" s="32"/>
    </row>
    <row r="270" spans="3:6" x14ac:dyDescent="0.25">
      <c r="C270" s="31"/>
      <c r="D270" s="30"/>
      <c r="E270" s="30"/>
      <c r="F270" s="32"/>
    </row>
    <row r="271" spans="3:6" x14ac:dyDescent="0.25">
      <c r="C271" s="31"/>
      <c r="D271" s="30"/>
      <c r="E271" s="30"/>
      <c r="F271" s="32"/>
    </row>
    <row r="272" spans="3:6" x14ac:dyDescent="0.25">
      <c r="C272" s="31"/>
      <c r="D272" s="30"/>
      <c r="E272" s="30"/>
      <c r="F272" s="32"/>
    </row>
    <row r="273" spans="3:6" x14ac:dyDescent="0.25">
      <c r="C273" s="31"/>
      <c r="D273" s="30"/>
      <c r="E273" s="30"/>
      <c r="F273" s="32"/>
    </row>
    <row r="274" spans="3:6" x14ac:dyDescent="0.25">
      <c r="C274" s="31"/>
      <c r="D274" s="30"/>
      <c r="E274" s="30"/>
      <c r="F274" s="32"/>
    </row>
    <row r="275" spans="3:6" x14ac:dyDescent="0.25">
      <c r="C275" s="31"/>
      <c r="D275" s="30"/>
      <c r="E275" s="30"/>
      <c r="F275" s="32"/>
    </row>
    <row r="276" spans="3:6" x14ac:dyDescent="0.25">
      <c r="C276" s="31"/>
      <c r="D276" s="30"/>
      <c r="E276" s="30"/>
      <c r="F276" s="32"/>
    </row>
    <row r="277" spans="3:6" x14ac:dyDescent="0.25">
      <c r="C277" s="31"/>
      <c r="D277" s="30"/>
      <c r="E277" s="30"/>
      <c r="F277" s="32"/>
    </row>
    <row r="278" spans="3:6" x14ac:dyDescent="0.25">
      <c r="C278" s="31"/>
      <c r="D278" s="30"/>
      <c r="E278" s="30"/>
      <c r="F278" s="32"/>
    </row>
    <row r="279" spans="3:6" x14ac:dyDescent="0.25">
      <c r="C279" s="31"/>
      <c r="D279" s="30"/>
      <c r="E279" s="30"/>
      <c r="F279" s="32"/>
    </row>
    <row r="280" spans="3:6" x14ac:dyDescent="0.25">
      <c r="C280" s="31"/>
      <c r="D280" s="30"/>
      <c r="E280" s="30"/>
      <c r="F280" s="32"/>
    </row>
    <row r="281" spans="3:6" x14ac:dyDescent="0.25">
      <c r="C281" s="31"/>
      <c r="D281" s="30"/>
      <c r="E281" s="30"/>
      <c r="F281" s="32"/>
    </row>
    <row r="282" spans="3:6" x14ac:dyDescent="0.25">
      <c r="C282" s="31"/>
      <c r="D282" s="30"/>
      <c r="E282" s="30"/>
      <c r="F282" s="32"/>
    </row>
    <row r="283" spans="3:6" x14ac:dyDescent="0.25">
      <c r="C283" s="31"/>
      <c r="D283" s="30"/>
      <c r="E283" s="30"/>
      <c r="F283" s="32"/>
    </row>
    <row r="284" spans="3:6" x14ac:dyDescent="0.25">
      <c r="C284" s="31"/>
      <c r="D284" s="30"/>
      <c r="E284" s="30"/>
      <c r="F284" s="32"/>
    </row>
    <row r="285" spans="3:6" x14ac:dyDescent="0.25">
      <c r="C285" s="31"/>
      <c r="D285" s="30"/>
      <c r="E285" s="30"/>
      <c r="F285" s="32"/>
    </row>
    <row r="286" spans="3:6" x14ac:dyDescent="0.25">
      <c r="C286" s="31"/>
      <c r="D286" s="30"/>
      <c r="E286" s="30"/>
      <c r="F286" s="32"/>
    </row>
    <row r="287" spans="3:6" x14ac:dyDescent="0.25">
      <c r="C287" s="31"/>
      <c r="D287" s="30"/>
      <c r="E287" s="30"/>
      <c r="F287" s="32"/>
    </row>
    <row r="288" spans="3:6" x14ac:dyDescent="0.25">
      <c r="C288" s="31"/>
      <c r="D288" s="30"/>
      <c r="E288" s="30"/>
      <c r="F288" s="32"/>
    </row>
    <row r="289" spans="3:6" x14ac:dyDescent="0.25">
      <c r="C289" s="31"/>
      <c r="D289" s="30"/>
      <c r="E289" s="30"/>
      <c r="F289" s="32"/>
    </row>
    <row r="290" spans="3:6" x14ac:dyDescent="0.25">
      <c r="C290" s="31"/>
      <c r="D290" s="30"/>
      <c r="E290" s="30"/>
      <c r="F290" s="32"/>
    </row>
    <row r="291" spans="3:6" x14ac:dyDescent="0.25">
      <c r="C291" s="31"/>
      <c r="D291" s="30"/>
      <c r="E291" s="30"/>
      <c r="F291" s="32"/>
    </row>
    <row r="292" spans="3:6" x14ac:dyDescent="0.25">
      <c r="C292" s="31"/>
      <c r="D292" s="30"/>
      <c r="E292" s="30"/>
      <c r="F292" s="32"/>
    </row>
    <row r="293" spans="3:6" x14ac:dyDescent="0.25">
      <c r="C293" s="31"/>
      <c r="D293" s="30"/>
      <c r="E293" s="30"/>
      <c r="F293" s="32"/>
    </row>
    <row r="294" spans="3:6" x14ac:dyDescent="0.25">
      <c r="C294" s="31"/>
      <c r="D294" s="30"/>
      <c r="E294" s="30"/>
      <c r="F294" s="32"/>
    </row>
    <row r="295" spans="3:6" x14ac:dyDescent="0.25">
      <c r="C295" s="31"/>
      <c r="D295" s="30"/>
      <c r="E295" s="30"/>
      <c r="F295" s="32"/>
    </row>
    <row r="296" spans="3:6" x14ac:dyDescent="0.25">
      <c r="C296" s="31"/>
      <c r="D296" s="30"/>
      <c r="E296" s="30"/>
      <c r="F296" s="32"/>
    </row>
    <row r="297" spans="3:6" x14ac:dyDescent="0.25">
      <c r="C297" s="31"/>
      <c r="D297" s="30"/>
      <c r="E297" s="30"/>
      <c r="F297" s="32"/>
    </row>
    <row r="298" spans="3:6" x14ac:dyDescent="0.25">
      <c r="C298" s="31"/>
      <c r="D298" s="30"/>
      <c r="E298" s="30"/>
      <c r="F298" s="32"/>
    </row>
    <row r="299" spans="3:6" x14ac:dyDescent="0.25">
      <c r="C299" s="31"/>
      <c r="D299" s="30"/>
      <c r="E299" s="30"/>
      <c r="F299" s="32"/>
    </row>
    <row r="300" spans="3:6" x14ac:dyDescent="0.25">
      <c r="C300" s="31"/>
      <c r="D300" s="30"/>
      <c r="E300" s="30"/>
      <c r="F300" s="32"/>
    </row>
    <row r="301" spans="3:6" x14ac:dyDescent="0.25">
      <c r="C301" s="31"/>
      <c r="D301" s="30"/>
      <c r="E301" s="30"/>
      <c r="F301" s="32"/>
    </row>
    <row r="302" spans="3:6" x14ac:dyDescent="0.25">
      <c r="C302" s="31"/>
      <c r="D302" s="30"/>
      <c r="E302" s="30"/>
      <c r="F302" s="32"/>
    </row>
    <row r="303" spans="3:6" x14ac:dyDescent="0.25">
      <c r="C303" s="31"/>
      <c r="D303" s="30"/>
      <c r="E303" s="30"/>
      <c r="F303" s="32"/>
    </row>
    <row r="304" spans="3:6" x14ac:dyDescent="0.25">
      <c r="C304" s="31"/>
      <c r="D304" s="30"/>
      <c r="E304" s="30"/>
      <c r="F304" s="32"/>
    </row>
    <row r="305" spans="3:6" x14ac:dyDescent="0.25">
      <c r="C305" s="31"/>
      <c r="D305" s="30"/>
      <c r="E305" s="30"/>
      <c r="F305" s="32"/>
    </row>
    <row r="306" spans="3:6" x14ac:dyDescent="0.25">
      <c r="C306" s="31"/>
      <c r="D306" s="30"/>
      <c r="E306" s="30"/>
      <c r="F306" s="32"/>
    </row>
    <row r="307" spans="3:6" x14ac:dyDescent="0.25">
      <c r="C307" s="31"/>
      <c r="D307" s="30"/>
      <c r="E307" s="30"/>
      <c r="F307" s="32"/>
    </row>
    <row r="308" spans="3:6" x14ac:dyDescent="0.25">
      <c r="C308" s="31"/>
      <c r="D308" s="30"/>
      <c r="E308" s="30"/>
      <c r="F308" s="32"/>
    </row>
    <row r="309" spans="3:6" x14ac:dyDescent="0.25">
      <c r="C309" s="31"/>
      <c r="D309" s="30"/>
      <c r="E309" s="30"/>
      <c r="F309" s="32"/>
    </row>
    <row r="310" spans="3:6" x14ac:dyDescent="0.25">
      <c r="C310" s="31"/>
      <c r="D310" s="30"/>
      <c r="E310" s="30"/>
      <c r="F310" s="32"/>
    </row>
    <row r="311" spans="3:6" x14ac:dyDescent="0.25">
      <c r="C311" s="31"/>
      <c r="D311" s="30"/>
      <c r="E311" s="30"/>
      <c r="F311" s="32"/>
    </row>
    <row r="312" spans="3:6" x14ac:dyDescent="0.25">
      <c r="C312" s="31"/>
      <c r="D312" s="30"/>
      <c r="E312" s="30"/>
      <c r="F312" s="32"/>
    </row>
    <row r="313" spans="3:6" x14ac:dyDescent="0.25">
      <c r="C313" s="31"/>
      <c r="D313" s="30"/>
      <c r="E313" s="30"/>
      <c r="F313" s="32"/>
    </row>
    <row r="314" spans="3:6" x14ac:dyDescent="0.25">
      <c r="C314" s="31"/>
      <c r="D314" s="30"/>
      <c r="E314" s="30"/>
      <c r="F314" s="32"/>
    </row>
    <row r="315" spans="3:6" x14ac:dyDescent="0.25">
      <c r="C315" s="31"/>
      <c r="D315" s="30"/>
      <c r="E315" s="30"/>
      <c r="F315" s="32"/>
    </row>
    <row r="316" spans="3:6" x14ac:dyDescent="0.25">
      <c r="C316" s="31"/>
      <c r="D316" s="30"/>
      <c r="E316" s="30"/>
      <c r="F316" s="32"/>
    </row>
    <row r="317" spans="3:6" x14ac:dyDescent="0.25">
      <c r="C317" s="31"/>
      <c r="D317" s="30"/>
      <c r="E317" s="30"/>
      <c r="F317" s="32"/>
    </row>
    <row r="318" spans="3:6" x14ac:dyDescent="0.25">
      <c r="C318" s="31"/>
      <c r="D318" s="30"/>
      <c r="E318" s="30"/>
      <c r="F318" s="32"/>
    </row>
    <row r="319" spans="3:6" x14ac:dyDescent="0.25">
      <c r="C319" s="31"/>
      <c r="D319" s="30"/>
      <c r="E319" s="30"/>
      <c r="F319" s="32"/>
    </row>
    <row r="320" spans="3:6" x14ac:dyDescent="0.25">
      <c r="C320" s="31"/>
      <c r="D320" s="30"/>
      <c r="E320" s="30"/>
      <c r="F320" s="32"/>
    </row>
    <row r="321" spans="3:6" x14ac:dyDescent="0.25">
      <c r="C321" s="31"/>
      <c r="D321" s="30"/>
      <c r="E321" s="30"/>
      <c r="F321" s="32"/>
    </row>
    <row r="322" spans="3:6" x14ac:dyDescent="0.25">
      <c r="C322" s="31"/>
      <c r="D322" s="30"/>
      <c r="E322" s="30"/>
      <c r="F322" s="32"/>
    </row>
    <row r="323" spans="3:6" x14ac:dyDescent="0.25">
      <c r="C323" s="31"/>
      <c r="D323" s="30"/>
      <c r="E323" s="30"/>
      <c r="F323" s="32"/>
    </row>
    <row r="324" spans="3:6" x14ac:dyDescent="0.25">
      <c r="C324" s="31"/>
      <c r="D324" s="30"/>
      <c r="E324" s="30"/>
      <c r="F324" s="32"/>
    </row>
    <row r="325" spans="3:6" x14ac:dyDescent="0.25">
      <c r="C325" s="31"/>
      <c r="D325" s="30"/>
      <c r="E325" s="30"/>
      <c r="F325" s="32"/>
    </row>
    <row r="326" spans="3:6" x14ac:dyDescent="0.25">
      <c r="C326" s="31"/>
      <c r="D326" s="30"/>
      <c r="E326" s="30"/>
      <c r="F326" s="32"/>
    </row>
    <row r="327" spans="3:6" x14ac:dyDescent="0.25">
      <c r="C327" s="31"/>
      <c r="D327" s="30"/>
      <c r="E327" s="30"/>
      <c r="F327" s="32"/>
    </row>
    <row r="328" spans="3:6" x14ac:dyDescent="0.25">
      <c r="C328" s="31"/>
      <c r="D328" s="30"/>
      <c r="E328" s="30"/>
      <c r="F328" s="32"/>
    </row>
    <row r="329" spans="3:6" x14ac:dyDescent="0.25">
      <c r="C329" s="31"/>
      <c r="D329" s="30"/>
      <c r="E329" s="30"/>
      <c r="F329" s="32"/>
    </row>
    <row r="330" spans="3:6" x14ac:dyDescent="0.25">
      <c r="C330" s="31"/>
      <c r="D330" s="30"/>
      <c r="E330" s="30"/>
      <c r="F330" s="32"/>
    </row>
    <row r="331" spans="3:6" x14ac:dyDescent="0.25">
      <c r="C331" s="31"/>
      <c r="D331" s="30"/>
      <c r="E331" s="30"/>
      <c r="F331" s="32"/>
    </row>
    <row r="332" spans="3:6" x14ac:dyDescent="0.25">
      <c r="C332" s="31"/>
      <c r="D332" s="30"/>
      <c r="E332" s="30"/>
      <c r="F332" s="32"/>
    </row>
    <row r="333" spans="3:6" x14ac:dyDescent="0.25">
      <c r="C333" s="31"/>
      <c r="D333" s="30"/>
      <c r="E333" s="30"/>
      <c r="F333" s="32"/>
    </row>
    <row r="334" spans="3:6" x14ac:dyDescent="0.25">
      <c r="C334" s="31"/>
      <c r="D334" s="30"/>
      <c r="E334" s="30"/>
      <c r="F334" s="32"/>
    </row>
    <row r="335" spans="3:6" x14ac:dyDescent="0.25">
      <c r="C335" s="31"/>
      <c r="D335" s="30"/>
      <c r="E335" s="30"/>
      <c r="F335" s="32"/>
    </row>
    <row r="336" spans="3:6" x14ac:dyDescent="0.25">
      <c r="C336" s="31"/>
      <c r="D336" s="30"/>
      <c r="E336" s="30"/>
      <c r="F336" s="32"/>
    </row>
    <row r="337" spans="1:6" x14ac:dyDescent="0.25">
      <c r="C337" s="31"/>
      <c r="D337" s="30"/>
      <c r="E337" s="30"/>
      <c r="F337" s="32"/>
    </row>
    <row r="338" spans="1:6" x14ac:dyDescent="0.25">
      <c r="C338" s="31"/>
      <c r="D338" s="30"/>
      <c r="E338" s="30"/>
      <c r="F338" s="32"/>
    </row>
    <row r="339" spans="1:6" x14ac:dyDescent="0.25">
      <c r="C339" s="31"/>
      <c r="D339" s="30"/>
      <c r="E339" s="30"/>
      <c r="F339" s="32"/>
    </row>
    <row r="340" spans="1:6" x14ac:dyDescent="0.25">
      <c r="C340" s="31"/>
      <c r="D340" s="30"/>
      <c r="E340" s="30"/>
      <c r="F340" s="32"/>
    </row>
    <row r="341" spans="1:6" x14ac:dyDescent="0.25">
      <c r="C341" s="31"/>
      <c r="D341" s="30"/>
      <c r="E341" s="30"/>
      <c r="F341" s="32"/>
    </row>
    <row r="342" spans="1:6" x14ac:dyDescent="0.25">
      <c r="C342" s="31"/>
      <c r="D342" s="30"/>
      <c r="E342" s="30"/>
      <c r="F342" s="32"/>
    </row>
    <row r="343" spans="1:6" x14ac:dyDescent="0.25">
      <c r="C343" s="31"/>
      <c r="D343" s="30"/>
      <c r="E343" s="30"/>
      <c r="F343" s="32"/>
    </row>
    <row r="344" spans="1:6" x14ac:dyDescent="0.25">
      <c r="A344" s="30"/>
      <c r="B344" s="30"/>
      <c r="C344" s="31"/>
      <c r="D344" s="30"/>
      <c r="E344" s="30"/>
      <c r="F344" s="32"/>
    </row>
    <row r="345" spans="1:6" x14ac:dyDescent="0.25">
      <c r="A345" s="30"/>
      <c r="B345" s="30"/>
      <c r="C345" s="31"/>
      <c r="D345" s="30"/>
      <c r="E345" s="30"/>
      <c r="F345" s="32"/>
    </row>
    <row r="346" spans="1:6" x14ac:dyDescent="0.25">
      <c r="A346" s="30"/>
      <c r="B346" s="30"/>
      <c r="C346" s="31"/>
      <c r="D346" s="30"/>
      <c r="E346" s="30"/>
      <c r="F346" s="32"/>
    </row>
    <row r="347" spans="1:6" x14ac:dyDescent="0.25">
      <c r="A347" s="30"/>
      <c r="B347" s="30"/>
      <c r="C347" s="31"/>
      <c r="D347" s="30"/>
      <c r="E347" s="30"/>
      <c r="F347" s="32"/>
    </row>
    <row r="348" spans="1:6" x14ac:dyDescent="0.25">
      <c r="A348" s="30"/>
      <c r="B348" s="30"/>
      <c r="C348" s="31"/>
      <c r="D348" s="30"/>
      <c r="E348" s="30"/>
      <c r="F348" s="32"/>
    </row>
  </sheetData>
  <mergeCells count="15">
    <mergeCell ref="A1:B1"/>
    <mergeCell ref="C1:F1"/>
    <mergeCell ref="A3:F4"/>
    <mergeCell ref="A2:F2"/>
    <mergeCell ref="A104:E104"/>
    <mergeCell ref="A105:E105"/>
    <mergeCell ref="A106:E106"/>
    <mergeCell ref="A107:E107"/>
    <mergeCell ref="C116:F116"/>
    <mergeCell ref="C112:F112"/>
    <mergeCell ref="C113:F113"/>
    <mergeCell ref="C114:F114"/>
    <mergeCell ref="C115:F115"/>
    <mergeCell ref="C109:F109"/>
    <mergeCell ref="A108:E108"/>
  </mergeCells>
  <printOptions horizontalCentered="1"/>
  <pageMargins left="0.51181102362204722" right="0.31496062992125984" top="0.35433070866141736" bottom="0.35433070866141736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9"/>
  <sheetViews>
    <sheetView workbookViewId="0">
      <selection sqref="A1:B1"/>
    </sheetView>
  </sheetViews>
  <sheetFormatPr defaultRowHeight="15" x14ac:dyDescent="0.25"/>
  <cols>
    <col min="1" max="1" width="9" style="34" bestFit="1" customWidth="1"/>
    <col min="2" max="2" width="64.140625" style="34" customWidth="1"/>
    <col min="3" max="3" width="8.85546875" style="34"/>
    <col min="4" max="5" width="9" style="34" bestFit="1" customWidth="1"/>
    <col min="6" max="6" width="9.5703125" style="34" bestFit="1" customWidth="1"/>
  </cols>
  <sheetData>
    <row r="1" spans="1:6" ht="14.45" customHeight="1" thickBot="1" x14ac:dyDescent="0.3">
      <c r="A1" s="51" t="s">
        <v>0</v>
      </c>
      <c r="B1" s="52"/>
      <c r="C1" s="63" t="s">
        <v>118</v>
      </c>
      <c r="D1" s="64"/>
      <c r="E1" s="64"/>
      <c r="F1" s="65"/>
    </row>
    <row r="2" spans="1:6" ht="14.45" customHeight="1" thickBot="1" x14ac:dyDescent="0.3">
      <c r="A2" s="66" t="s">
        <v>117</v>
      </c>
      <c r="B2" s="67"/>
      <c r="C2" s="67"/>
      <c r="D2" s="67"/>
      <c r="E2" s="67"/>
      <c r="F2" s="68"/>
    </row>
    <row r="3" spans="1:6" x14ac:dyDescent="0.25">
      <c r="A3" s="56" t="s">
        <v>116</v>
      </c>
      <c r="B3" s="57"/>
      <c r="C3" s="57"/>
      <c r="D3" s="57"/>
      <c r="E3" s="57"/>
      <c r="F3" s="58"/>
    </row>
    <row r="4" spans="1:6" ht="15.75" thickBot="1" x14ac:dyDescent="0.3">
      <c r="A4" s="59"/>
      <c r="B4" s="60"/>
      <c r="C4" s="60"/>
      <c r="D4" s="60"/>
      <c r="E4" s="60"/>
      <c r="F4" s="61"/>
    </row>
    <row r="5" spans="1:6" ht="38.2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</row>
    <row r="6" spans="1:6" x14ac:dyDescent="0.25">
      <c r="A6" s="3" t="s">
        <v>7</v>
      </c>
      <c r="B6" s="4" t="s">
        <v>8</v>
      </c>
      <c r="C6" s="5"/>
      <c r="D6" s="6"/>
      <c r="E6" s="7"/>
      <c r="F6" s="8">
        <f>F7+F8+F10+F11+F12+F13+F14+F15+F16+F17</f>
        <v>0</v>
      </c>
    </row>
    <row r="7" spans="1:6" x14ac:dyDescent="0.25">
      <c r="A7" s="9">
        <v>1</v>
      </c>
      <c r="B7" s="10" t="s">
        <v>9</v>
      </c>
      <c r="C7" s="11" t="s">
        <v>10</v>
      </c>
      <c r="D7" s="12">
        <v>35.75</v>
      </c>
      <c r="E7" s="12">
        <v>0</v>
      </c>
      <c r="F7" s="12">
        <f>D7*E7</f>
        <v>0</v>
      </c>
    </row>
    <row r="8" spans="1:6" ht="41.25" x14ac:dyDescent="0.25">
      <c r="A8" s="9">
        <v>2</v>
      </c>
      <c r="B8" s="10" t="s">
        <v>112</v>
      </c>
      <c r="C8" s="11" t="s">
        <v>10</v>
      </c>
      <c r="D8" s="12">
        <v>35.75</v>
      </c>
      <c r="E8" s="12">
        <v>0</v>
      </c>
      <c r="F8" s="12">
        <f>D8*E8</f>
        <v>0</v>
      </c>
    </row>
    <row r="9" spans="1:6" ht="25.5" x14ac:dyDescent="0.25">
      <c r="A9" s="13"/>
      <c r="B9" s="14" t="s">
        <v>11</v>
      </c>
      <c r="C9" s="15"/>
      <c r="D9" s="16"/>
      <c r="E9" s="17"/>
      <c r="F9" s="18"/>
    </row>
    <row r="10" spans="1:6" ht="25.5" x14ac:dyDescent="0.25">
      <c r="A10" s="9">
        <v>3</v>
      </c>
      <c r="B10" s="10" t="s">
        <v>12</v>
      </c>
      <c r="C10" s="11" t="s">
        <v>13</v>
      </c>
      <c r="D10" s="12">
        <v>89.68</v>
      </c>
      <c r="E10" s="12">
        <v>0</v>
      </c>
      <c r="F10" s="12">
        <f>D10*E10</f>
        <v>0</v>
      </c>
    </row>
    <row r="11" spans="1:6" ht="25.5" x14ac:dyDescent="0.25">
      <c r="A11" s="9">
        <v>4</v>
      </c>
      <c r="B11" s="10" t="s">
        <v>14</v>
      </c>
      <c r="C11" s="11" t="s">
        <v>13</v>
      </c>
      <c r="D11" s="12">
        <v>68.959999999999994</v>
      </c>
      <c r="E11" s="12">
        <v>0</v>
      </c>
      <c r="F11" s="12">
        <f t="shared" ref="F11:F17" si="0">D11*E11</f>
        <v>0</v>
      </c>
    </row>
    <row r="12" spans="1:6" x14ac:dyDescent="0.25">
      <c r="A12" s="9">
        <v>5</v>
      </c>
      <c r="B12" s="10" t="s">
        <v>15</v>
      </c>
      <c r="C12" s="11" t="s">
        <v>13</v>
      </c>
      <c r="D12" s="12">
        <v>20.14</v>
      </c>
      <c r="E12" s="12">
        <v>0</v>
      </c>
      <c r="F12" s="12">
        <f t="shared" si="0"/>
        <v>0</v>
      </c>
    </row>
    <row r="13" spans="1:6" x14ac:dyDescent="0.25">
      <c r="A13" s="9">
        <v>6</v>
      </c>
      <c r="B13" s="10" t="s">
        <v>16</v>
      </c>
      <c r="C13" s="11" t="s">
        <v>17</v>
      </c>
      <c r="D13" s="12">
        <v>5</v>
      </c>
      <c r="E13" s="12">
        <v>0</v>
      </c>
      <c r="F13" s="12">
        <f t="shared" si="0"/>
        <v>0</v>
      </c>
    </row>
    <row r="14" spans="1:6" x14ac:dyDescent="0.25">
      <c r="A14" s="9">
        <v>7</v>
      </c>
      <c r="B14" s="10" t="s">
        <v>18</v>
      </c>
      <c r="C14" s="11" t="s">
        <v>10</v>
      </c>
      <c r="D14" s="12">
        <v>17.75</v>
      </c>
      <c r="E14" s="12">
        <v>0</v>
      </c>
      <c r="F14" s="12">
        <f t="shared" si="0"/>
        <v>0</v>
      </c>
    </row>
    <row r="15" spans="1:6" x14ac:dyDescent="0.25">
      <c r="A15" s="9">
        <v>8</v>
      </c>
      <c r="B15" s="10" t="s">
        <v>19</v>
      </c>
      <c r="C15" s="11" t="s">
        <v>10</v>
      </c>
      <c r="D15" s="12">
        <v>6.89</v>
      </c>
      <c r="E15" s="12">
        <v>0</v>
      </c>
      <c r="F15" s="12">
        <f t="shared" si="0"/>
        <v>0</v>
      </c>
    </row>
    <row r="16" spans="1:6" x14ac:dyDescent="0.25">
      <c r="A16" s="9">
        <v>9</v>
      </c>
      <c r="B16" s="10" t="s">
        <v>20</v>
      </c>
      <c r="C16" s="11" t="s">
        <v>17</v>
      </c>
      <c r="D16" s="12">
        <v>5</v>
      </c>
      <c r="E16" s="12">
        <v>0</v>
      </c>
      <c r="F16" s="12">
        <f t="shared" si="0"/>
        <v>0</v>
      </c>
    </row>
    <row r="17" spans="1:6" x14ac:dyDescent="0.25">
      <c r="A17" s="9">
        <v>10</v>
      </c>
      <c r="B17" s="10" t="s">
        <v>21</v>
      </c>
      <c r="C17" s="11" t="s">
        <v>17</v>
      </c>
      <c r="D17" s="12">
        <v>3</v>
      </c>
      <c r="E17" s="12">
        <v>0</v>
      </c>
      <c r="F17" s="12">
        <f t="shared" si="0"/>
        <v>0</v>
      </c>
    </row>
    <row r="18" spans="1:6" x14ac:dyDescent="0.25">
      <c r="A18" s="4" t="s">
        <v>22</v>
      </c>
      <c r="B18" s="4" t="s">
        <v>23</v>
      </c>
      <c r="C18" s="4"/>
      <c r="D18" s="4"/>
      <c r="E18" s="4"/>
      <c r="F18" s="19">
        <f>F19+F20+F21+F23+F24+F25+F26+F27+F28</f>
        <v>0</v>
      </c>
    </row>
    <row r="19" spans="1:6" ht="25.5" x14ac:dyDescent="0.25">
      <c r="A19" s="9">
        <v>1</v>
      </c>
      <c r="B19" s="10" t="s">
        <v>24</v>
      </c>
      <c r="C19" s="11" t="s">
        <v>10</v>
      </c>
      <c r="D19" s="20">
        <v>15.67</v>
      </c>
      <c r="E19" s="20">
        <v>0</v>
      </c>
      <c r="F19" s="21">
        <f>D19*E19</f>
        <v>0</v>
      </c>
    </row>
    <row r="20" spans="1:6" ht="41.25" x14ac:dyDescent="0.25">
      <c r="A20" s="9">
        <v>2</v>
      </c>
      <c r="B20" s="10" t="s">
        <v>112</v>
      </c>
      <c r="C20" s="11" t="s">
        <v>10</v>
      </c>
      <c r="D20" s="22">
        <v>11.7</v>
      </c>
      <c r="E20" s="20">
        <v>0</v>
      </c>
      <c r="F20" s="21">
        <f t="shared" ref="F20:F21" si="1">D20*E20</f>
        <v>0</v>
      </c>
    </row>
    <row r="21" spans="1:6" ht="117.75" x14ac:dyDescent="0.25">
      <c r="A21" s="9">
        <v>3</v>
      </c>
      <c r="B21" s="10" t="s">
        <v>113</v>
      </c>
      <c r="C21" s="11" t="s">
        <v>10</v>
      </c>
      <c r="D21" s="22">
        <v>3.5</v>
      </c>
      <c r="E21" s="20">
        <v>0</v>
      </c>
      <c r="F21" s="21">
        <f t="shared" si="1"/>
        <v>0</v>
      </c>
    </row>
    <row r="22" spans="1:6" ht="25.5" x14ac:dyDescent="0.25">
      <c r="A22" s="13"/>
      <c r="B22" s="14" t="s">
        <v>25</v>
      </c>
      <c r="C22" s="15"/>
      <c r="D22" s="16"/>
      <c r="E22" s="17"/>
      <c r="F22" s="18"/>
    </row>
    <row r="23" spans="1:6" ht="25.5" x14ac:dyDescent="0.25">
      <c r="A23" s="9">
        <v>4</v>
      </c>
      <c r="B23" s="10" t="s">
        <v>26</v>
      </c>
      <c r="C23" s="11" t="s">
        <v>13</v>
      </c>
      <c r="D23" s="22">
        <v>17.3</v>
      </c>
      <c r="E23" s="20">
        <v>0</v>
      </c>
      <c r="F23" s="21">
        <f>D23*E23</f>
        <v>0</v>
      </c>
    </row>
    <row r="24" spans="1:6" ht="25.5" x14ac:dyDescent="0.25">
      <c r="A24" s="9">
        <v>5</v>
      </c>
      <c r="B24" s="10" t="s">
        <v>27</v>
      </c>
      <c r="C24" s="11" t="s">
        <v>10</v>
      </c>
      <c r="D24" s="20">
        <v>274.06</v>
      </c>
      <c r="E24" s="20">
        <v>0</v>
      </c>
      <c r="F24" s="21">
        <f t="shared" ref="F24:F28" si="2">D24*E24</f>
        <v>0</v>
      </c>
    </row>
    <row r="25" spans="1:6" x14ac:dyDescent="0.25">
      <c r="A25" s="9">
        <v>6</v>
      </c>
      <c r="B25" s="10" t="s">
        <v>28</v>
      </c>
      <c r="C25" s="11" t="s">
        <v>10</v>
      </c>
      <c r="D25" s="20">
        <v>274.06</v>
      </c>
      <c r="E25" s="20">
        <v>0</v>
      </c>
      <c r="F25" s="21">
        <f t="shared" si="2"/>
        <v>0</v>
      </c>
    </row>
    <row r="26" spans="1:6" ht="25.5" x14ac:dyDescent="0.25">
      <c r="A26" s="9">
        <v>7</v>
      </c>
      <c r="B26" s="10" t="s">
        <v>29</v>
      </c>
      <c r="C26" s="11" t="s">
        <v>10</v>
      </c>
      <c r="D26" s="20">
        <v>274.06</v>
      </c>
      <c r="E26" s="20">
        <v>0</v>
      </c>
      <c r="F26" s="21">
        <f t="shared" si="2"/>
        <v>0</v>
      </c>
    </row>
    <row r="27" spans="1:6" ht="25.5" x14ac:dyDescent="0.25">
      <c r="A27" s="9">
        <v>8</v>
      </c>
      <c r="B27" s="10" t="s">
        <v>14</v>
      </c>
      <c r="C27" s="11" t="s">
        <v>13</v>
      </c>
      <c r="D27" s="20">
        <v>12</v>
      </c>
      <c r="E27" s="20">
        <v>0</v>
      </c>
      <c r="F27" s="21">
        <f t="shared" si="2"/>
        <v>0</v>
      </c>
    </row>
    <row r="28" spans="1:6" x14ac:dyDescent="0.25">
      <c r="A28" s="9">
        <v>9</v>
      </c>
      <c r="B28" s="10" t="s">
        <v>15</v>
      </c>
      <c r="C28" s="11" t="s">
        <v>13</v>
      </c>
      <c r="D28" s="20">
        <v>3.2</v>
      </c>
      <c r="E28" s="20">
        <v>0</v>
      </c>
      <c r="F28" s="21">
        <f t="shared" si="2"/>
        <v>0</v>
      </c>
    </row>
    <row r="29" spans="1:6" x14ac:dyDescent="0.25">
      <c r="A29" s="4" t="s">
        <v>30</v>
      </c>
      <c r="B29" s="4" t="s">
        <v>31</v>
      </c>
      <c r="C29" s="4"/>
      <c r="D29" s="4"/>
      <c r="E29" s="4"/>
      <c r="F29" s="19">
        <f>F30+F31+F32+F33+F35+F36+F37+F38+F39</f>
        <v>0</v>
      </c>
    </row>
    <row r="30" spans="1:6" ht="25.5" x14ac:dyDescent="0.25">
      <c r="A30" s="9">
        <v>1</v>
      </c>
      <c r="B30" s="10" t="s">
        <v>32</v>
      </c>
      <c r="C30" s="23" t="s">
        <v>10</v>
      </c>
      <c r="D30" s="20">
        <v>512.87</v>
      </c>
      <c r="E30" s="20">
        <v>0</v>
      </c>
      <c r="F30" s="21">
        <f>D30*E30</f>
        <v>0</v>
      </c>
    </row>
    <row r="31" spans="1:6" ht="38.25" x14ac:dyDescent="0.25">
      <c r="A31" s="9">
        <v>2</v>
      </c>
      <c r="B31" s="10" t="s">
        <v>33</v>
      </c>
      <c r="C31" s="23" t="s">
        <v>10</v>
      </c>
      <c r="D31" s="20">
        <v>470</v>
      </c>
      <c r="E31" s="20">
        <v>0</v>
      </c>
      <c r="F31" s="21">
        <f t="shared" ref="F31:F33" si="3">D31*E31</f>
        <v>0</v>
      </c>
    </row>
    <row r="32" spans="1:6" ht="51" x14ac:dyDescent="0.25">
      <c r="A32" s="9">
        <v>3</v>
      </c>
      <c r="B32" s="10" t="s">
        <v>34</v>
      </c>
      <c r="C32" s="23" t="s">
        <v>13</v>
      </c>
      <c r="D32" s="20">
        <v>285.77</v>
      </c>
      <c r="E32" s="20">
        <v>0</v>
      </c>
      <c r="F32" s="21">
        <f t="shared" si="3"/>
        <v>0</v>
      </c>
    </row>
    <row r="33" spans="1:6" ht="38.25" x14ac:dyDescent="0.25">
      <c r="A33" s="9">
        <v>4</v>
      </c>
      <c r="B33" s="10" t="s">
        <v>35</v>
      </c>
      <c r="C33" s="23" t="s">
        <v>10</v>
      </c>
      <c r="D33" s="20">
        <v>595.95000000000005</v>
      </c>
      <c r="E33" s="20">
        <v>0</v>
      </c>
      <c r="F33" s="21">
        <f t="shared" si="3"/>
        <v>0</v>
      </c>
    </row>
    <row r="34" spans="1:6" ht="25.5" x14ac:dyDescent="0.25">
      <c r="A34" s="13"/>
      <c r="B34" s="14" t="s">
        <v>36</v>
      </c>
      <c r="C34" s="15"/>
      <c r="D34" s="16"/>
      <c r="E34" s="17"/>
      <c r="F34" s="18"/>
    </row>
    <row r="35" spans="1:6" x14ac:dyDescent="0.25">
      <c r="A35" s="9">
        <v>5</v>
      </c>
      <c r="B35" s="10" t="s">
        <v>37</v>
      </c>
      <c r="C35" s="23" t="s">
        <v>10</v>
      </c>
      <c r="D35" s="20">
        <v>722.87</v>
      </c>
      <c r="E35" s="20">
        <v>0</v>
      </c>
      <c r="F35" s="20">
        <f>D35*E35</f>
        <v>0</v>
      </c>
    </row>
    <row r="36" spans="1:6" ht="25.5" x14ac:dyDescent="0.25">
      <c r="A36" s="9">
        <v>6</v>
      </c>
      <c r="B36" s="24" t="s">
        <v>38</v>
      </c>
      <c r="C36" s="9" t="s">
        <v>10</v>
      </c>
      <c r="D36" s="12">
        <v>40.72</v>
      </c>
      <c r="E36" s="20">
        <v>0</v>
      </c>
      <c r="F36" s="20">
        <f t="shared" ref="F36:F39" si="4">D36*E36</f>
        <v>0</v>
      </c>
    </row>
    <row r="37" spans="1:6" x14ac:dyDescent="0.25">
      <c r="A37" s="9">
        <v>7</v>
      </c>
      <c r="B37" s="24" t="s">
        <v>39</v>
      </c>
      <c r="C37" s="9" t="s">
        <v>10</v>
      </c>
      <c r="D37" s="12">
        <v>6.3</v>
      </c>
      <c r="E37" s="20">
        <v>0</v>
      </c>
      <c r="F37" s="20">
        <f t="shared" si="4"/>
        <v>0</v>
      </c>
    </row>
    <row r="38" spans="1:6" x14ac:dyDescent="0.25">
      <c r="A38" s="9">
        <v>8</v>
      </c>
      <c r="B38" s="24" t="s">
        <v>40</v>
      </c>
      <c r="C38" s="9" t="s">
        <v>10</v>
      </c>
      <c r="D38" s="12">
        <v>6.3</v>
      </c>
      <c r="E38" s="20">
        <v>0</v>
      </c>
      <c r="F38" s="20">
        <f t="shared" si="4"/>
        <v>0</v>
      </c>
    </row>
    <row r="39" spans="1:6" ht="25.5" x14ac:dyDescent="0.25">
      <c r="A39" s="9">
        <v>9</v>
      </c>
      <c r="B39" s="24" t="s">
        <v>41</v>
      </c>
      <c r="C39" s="9" t="s">
        <v>17</v>
      </c>
      <c r="D39" s="12">
        <v>1</v>
      </c>
      <c r="E39" s="20">
        <v>0</v>
      </c>
      <c r="F39" s="20">
        <f t="shared" si="4"/>
        <v>0</v>
      </c>
    </row>
    <row r="40" spans="1:6" x14ac:dyDescent="0.25">
      <c r="A40" s="4" t="s">
        <v>42</v>
      </c>
      <c r="B40" s="4" t="s">
        <v>43</v>
      </c>
      <c r="C40" s="4"/>
      <c r="D40" s="4"/>
      <c r="E40" s="4"/>
      <c r="F40" s="19">
        <f>F41+F42+F43+F45+F46+F47+F48+F49+F50+F51+F52+F53+F54+F55+F56+F57+F58+F59+F60+F61+F62+F63+F64+F65+F66+F67+F68+F69+F70+F71+F72+F73+F74+F75+F76+F77+F78+F79+F80+F81+F82+F83+F84+F85+F86+F87+F88+F89+F90+F91+F92+F93</f>
        <v>0</v>
      </c>
    </row>
    <row r="41" spans="1:6" ht="25.5" x14ac:dyDescent="0.25">
      <c r="A41" s="9">
        <v>1</v>
      </c>
      <c r="B41" s="10" t="s">
        <v>44</v>
      </c>
      <c r="C41" s="23" t="s">
        <v>10</v>
      </c>
      <c r="D41" s="22">
        <v>255.5</v>
      </c>
      <c r="E41" s="20">
        <v>0</v>
      </c>
      <c r="F41" s="21">
        <f>D41*E41</f>
        <v>0</v>
      </c>
    </row>
    <row r="42" spans="1:6" ht="51" x14ac:dyDescent="0.25">
      <c r="A42" s="9">
        <v>2</v>
      </c>
      <c r="B42" s="10" t="s">
        <v>45</v>
      </c>
      <c r="C42" s="11" t="s">
        <v>10</v>
      </c>
      <c r="D42" s="20">
        <v>9.6999999999999993</v>
      </c>
      <c r="E42" s="20">
        <v>0</v>
      </c>
      <c r="F42" s="21">
        <f t="shared" ref="F42:F43" si="5">D42*E42</f>
        <v>0</v>
      </c>
    </row>
    <row r="43" spans="1:6" ht="25.5" x14ac:dyDescent="0.25">
      <c r="A43" s="9">
        <v>3</v>
      </c>
      <c r="B43" s="10" t="s">
        <v>46</v>
      </c>
      <c r="C43" s="11" t="s">
        <v>10</v>
      </c>
      <c r="D43" s="12">
        <v>9.6999999999999993</v>
      </c>
      <c r="E43" s="20">
        <v>0</v>
      </c>
      <c r="F43" s="21">
        <f t="shared" si="5"/>
        <v>0</v>
      </c>
    </row>
    <row r="44" spans="1:6" ht="25.5" x14ac:dyDescent="0.25">
      <c r="A44" s="13"/>
      <c r="B44" s="14" t="s">
        <v>47</v>
      </c>
      <c r="C44" s="15"/>
      <c r="D44" s="16"/>
      <c r="E44" s="17"/>
      <c r="F44" s="18"/>
    </row>
    <row r="45" spans="1:6" x14ac:dyDescent="0.25">
      <c r="A45" s="9">
        <v>4</v>
      </c>
      <c r="B45" s="10" t="s">
        <v>48</v>
      </c>
      <c r="C45" s="11" t="s">
        <v>13</v>
      </c>
      <c r="D45" s="20">
        <v>55.98</v>
      </c>
      <c r="E45" s="20">
        <v>0</v>
      </c>
      <c r="F45" s="20">
        <f>D45*E45</f>
        <v>0</v>
      </c>
    </row>
    <row r="46" spans="1:6" x14ac:dyDescent="0.25">
      <c r="A46" s="9">
        <v>5</v>
      </c>
      <c r="B46" s="10" t="s">
        <v>49</v>
      </c>
      <c r="C46" s="11" t="s">
        <v>10</v>
      </c>
      <c r="D46" s="20">
        <v>319.16000000000003</v>
      </c>
      <c r="E46" s="20">
        <v>0</v>
      </c>
      <c r="F46" s="20">
        <f t="shared" ref="F46:F93" si="6">D46*E46</f>
        <v>0</v>
      </c>
    </row>
    <row r="47" spans="1:6" x14ac:dyDescent="0.25">
      <c r="A47" s="9">
        <v>6</v>
      </c>
      <c r="B47" s="10" t="s">
        <v>50</v>
      </c>
      <c r="C47" s="11" t="s">
        <v>13</v>
      </c>
      <c r="D47" s="20">
        <v>61.26</v>
      </c>
      <c r="E47" s="20">
        <v>0</v>
      </c>
      <c r="F47" s="20">
        <f t="shared" si="6"/>
        <v>0</v>
      </c>
    </row>
    <row r="48" spans="1:6" x14ac:dyDescent="0.25">
      <c r="A48" s="9">
        <v>7</v>
      </c>
      <c r="B48" s="10" t="s">
        <v>51</v>
      </c>
      <c r="C48" s="11" t="s">
        <v>17</v>
      </c>
      <c r="D48" s="20">
        <v>31</v>
      </c>
      <c r="E48" s="20">
        <v>0</v>
      </c>
      <c r="F48" s="20">
        <f t="shared" si="6"/>
        <v>0</v>
      </c>
    </row>
    <row r="49" spans="1:6" x14ac:dyDescent="0.25">
      <c r="A49" s="9">
        <v>8</v>
      </c>
      <c r="B49" s="10" t="s">
        <v>52</v>
      </c>
      <c r="C49" s="11" t="s">
        <v>13</v>
      </c>
      <c r="D49" s="20">
        <v>61.26</v>
      </c>
      <c r="E49" s="20">
        <v>0</v>
      </c>
      <c r="F49" s="20">
        <f t="shared" si="6"/>
        <v>0</v>
      </c>
    </row>
    <row r="50" spans="1:6" x14ac:dyDescent="0.25">
      <c r="A50" s="9">
        <v>9</v>
      </c>
      <c r="B50" s="10" t="s">
        <v>53</v>
      </c>
      <c r="C50" s="11" t="s">
        <v>17</v>
      </c>
      <c r="D50" s="20">
        <v>22</v>
      </c>
      <c r="E50" s="20">
        <v>0</v>
      </c>
      <c r="F50" s="20">
        <f t="shared" si="6"/>
        <v>0</v>
      </c>
    </row>
    <row r="51" spans="1:6" x14ac:dyDescent="0.25">
      <c r="A51" s="9">
        <v>10</v>
      </c>
      <c r="B51" s="10" t="s">
        <v>54</v>
      </c>
      <c r="C51" s="11" t="s">
        <v>17</v>
      </c>
      <c r="D51" s="20">
        <v>4</v>
      </c>
      <c r="E51" s="20">
        <v>0</v>
      </c>
      <c r="F51" s="20">
        <f t="shared" si="6"/>
        <v>0</v>
      </c>
    </row>
    <row r="52" spans="1:6" x14ac:dyDescent="0.25">
      <c r="A52" s="9">
        <v>11</v>
      </c>
      <c r="B52" s="10" t="s">
        <v>55</v>
      </c>
      <c r="C52" s="11" t="s">
        <v>13</v>
      </c>
      <c r="D52" s="20">
        <v>43.2</v>
      </c>
      <c r="E52" s="20">
        <v>0</v>
      </c>
      <c r="F52" s="20">
        <f t="shared" si="6"/>
        <v>0</v>
      </c>
    </row>
    <row r="53" spans="1:6" x14ac:dyDescent="0.25">
      <c r="A53" s="9">
        <v>12</v>
      </c>
      <c r="B53" s="10" t="s">
        <v>56</v>
      </c>
      <c r="C53" s="11" t="s">
        <v>10</v>
      </c>
      <c r="D53" s="20">
        <v>3.93</v>
      </c>
      <c r="E53" s="20">
        <v>0</v>
      </c>
      <c r="F53" s="20">
        <f t="shared" si="6"/>
        <v>0</v>
      </c>
    </row>
    <row r="54" spans="1:6" x14ac:dyDescent="0.25">
      <c r="A54" s="9">
        <v>13</v>
      </c>
      <c r="B54" s="10" t="s">
        <v>57</v>
      </c>
      <c r="C54" s="11" t="s">
        <v>13</v>
      </c>
      <c r="D54" s="20">
        <v>1314.26</v>
      </c>
      <c r="E54" s="20">
        <v>0</v>
      </c>
      <c r="F54" s="20">
        <f t="shared" si="6"/>
        <v>0</v>
      </c>
    </row>
    <row r="55" spans="1:6" x14ac:dyDescent="0.25">
      <c r="A55" s="9">
        <v>14</v>
      </c>
      <c r="B55" s="10" t="s">
        <v>58</v>
      </c>
      <c r="C55" s="11" t="s">
        <v>10</v>
      </c>
      <c r="D55" s="20">
        <v>49.01</v>
      </c>
      <c r="E55" s="20">
        <v>0</v>
      </c>
      <c r="F55" s="20">
        <f t="shared" si="6"/>
        <v>0</v>
      </c>
    </row>
    <row r="56" spans="1:6" ht="25.5" x14ac:dyDescent="0.25">
      <c r="A56" s="9">
        <v>15</v>
      </c>
      <c r="B56" s="10" t="s">
        <v>59</v>
      </c>
      <c r="C56" s="11" t="s">
        <v>17</v>
      </c>
      <c r="D56" s="20">
        <v>7</v>
      </c>
      <c r="E56" s="20">
        <v>0</v>
      </c>
      <c r="F56" s="20">
        <f t="shared" si="6"/>
        <v>0</v>
      </c>
    </row>
    <row r="57" spans="1:6" x14ac:dyDescent="0.25">
      <c r="A57" s="9">
        <v>16</v>
      </c>
      <c r="B57" s="10" t="s">
        <v>60</v>
      </c>
      <c r="C57" s="11" t="s">
        <v>10</v>
      </c>
      <c r="D57" s="20">
        <v>39.200000000000003</v>
      </c>
      <c r="E57" s="20">
        <v>0</v>
      </c>
      <c r="F57" s="20">
        <f t="shared" si="6"/>
        <v>0</v>
      </c>
    </row>
    <row r="58" spans="1:6" ht="25.5" x14ac:dyDescent="0.25">
      <c r="A58" s="9">
        <v>17</v>
      </c>
      <c r="B58" s="10" t="s">
        <v>61</v>
      </c>
      <c r="C58" s="11" t="s">
        <v>10</v>
      </c>
      <c r="D58" s="20">
        <v>14.27</v>
      </c>
      <c r="E58" s="20">
        <v>0</v>
      </c>
      <c r="F58" s="20">
        <f t="shared" si="6"/>
        <v>0</v>
      </c>
    </row>
    <row r="59" spans="1:6" ht="25.5" x14ac:dyDescent="0.25">
      <c r="A59" s="9">
        <v>18</v>
      </c>
      <c r="B59" s="10" t="s">
        <v>62</v>
      </c>
      <c r="C59" s="11" t="s">
        <v>10</v>
      </c>
      <c r="D59" s="20">
        <v>240.93</v>
      </c>
      <c r="E59" s="20">
        <v>0</v>
      </c>
      <c r="F59" s="20">
        <f t="shared" si="6"/>
        <v>0</v>
      </c>
    </row>
    <row r="60" spans="1:6" x14ac:dyDescent="0.25">
      <c r="A60" s="9">
        <v>19</v>
      </c>
      <c r="B60" s="10" t="s">
        <v>63</v>
      </c>
      <c r="C60" s="11" t="s">
        <v>10</v>
      </c>
      <c r="D60" s="20">
        <v>319.16000000000003</v>
      </c>
      <c r="E60" s="20">
        <v>0</v>
      </c>
      <c r="F60" s="20">
        <f t="shared" si="6"/>
        <v>0</v>
      </c>
    </row>
    <row r="61" spans="1:6" x14ac:dyDescent="0.25">
      <c r="A61" s="9">
        <v>20</v>
      </c>
      <c r="B61" s="10" t="s">
        <v>64</v>
      </c>
      <c r="C61" s="11" t="s">
        <v>10</v>
      </c>
      <c r="D61" s="20">
        <v>319.16000000000003</v>
      </c>
      <c r="E61" s="20">
        <v>0</v>
      </c>
      <c r="F61" s="20">
        <f t="shared" si="6"/>
        <v>0</v>
      </c>
    </row>
    <row r="62" spans="1:6" x14ac:dyDescent="0.25">
      <c r="A62" s="9">
        <v>21</v>
      </c>
      <c r="B62" s="10" t="s">
        <v>65</v>
      </c>
      <c r="C62" s="11" t="s">
        <v>13</v>
      </c>
      <c r="D62" s="20">
        <v>1314.26</v>
      </c>
      <c r="E62" s="20">
        <v>0</v>
      </c>
      <c r="F62" s="20">
        <f t="shared" si="6"/>
        <v>0</v>
      </c>
    </row>
    <row r="63" spans="1:6" x14ac:dyDescent="0.25">
      <c r="A63" s="9">
        <v>22</v>
      </c>
      <c r="B63" s="10" t="s">
        <v>66</v>
      </c>
      <c r="C63" s="11" t="s">
        <v>13</v>
      </c>
      <c r="D63" s="20">
        <v>61.26</v>
      </c>
      <c r="E63" s="20">
        <v>0</v>
      </c>
      <c r="F63" s="20">
        <f t="shared" si="6"/>
        <v>0</v>
      </c>
    </row>
    <row r="64" spans="1:6" ht="25.5" x14ac:dyDescent="0.25">
      <c r="A64" s="9">
        <v>23</v>
      </c>
      <c r="B64" s="10" t="s">
        <v>67</v>
      </c>
      <c r="C64" s="11" t="s">
        <v>10</v>
      </c>
      <c r="D64" s="20">
        <v>31.36</v>
      </c>
      <c r="E64" s="20">
        <v>0</v>
      </c>
      <c r="F64" s="20">
        <f t="shared" si="6"/>
        <v>0</v>
      </c>
    </row>
    <row r="65" spans="1:6" x14ac:dyDescent="0.25">
      <c r="A65" s="9">
        <v>24</v>
      </c>
      <c r="B65" s="10" t="s">
        <v>68</v>
      </c>
      <c r="C65" s="11" t="s">
        <v>17</v>
      </c>
      <c r="D65" s="20">
        <v>31</v>
      </c>
      <c r="E65" s="20">
        <v>0</v>
      </c>
      <c r="F65" s="20">
        <f t="shared" si="6"/>
        <v>0</v>
      </c>
    </row>
    <row r="66" spans="1:6" x14ac:dyDescent="0.25">
      <c r="A66" s="9">
        <v>25</v>
      </c>
      <c r="B66" s="10" t="s">
        <v>69</v>
      </c>
      <c r="C66" s="11" t="s">
        <v>13</v>
      </c>
      <c r="D66" s="20">
        <v>61.26</v>
      </c>
      <c r="E66" s="20">
        <v>0</v>
      </c>
      <c r="F66" s="20">
        <f t="shared" si="6"/>
        <v>0</v>
      </c>
    </row>
    <row r="67" spans="1:6" x14ac:dyDescent="0.25">
      <c r="A67" s="9">
        <v>26</v>
      </c>
      <c r="B67" s="10" t="s">
        <v>70</v>
      </c>
      <c r="C67" s="11" t="s">
        <v>13</v>
      </c>
      <c r="D67" s="20">
        <v>61.26</v>
      </c>
      <c r="E67" s="20">
        <v>0</v>
      </c>
      <c r="F67" s="20">
        <f t="shared" si="6"/>
        <v>0</v>
      </c>
    </row>
    <row r="68" spans="1:6" x14ac:dyDescent="0.25">
      <c r="A68" s="9">
        <v>27</v>
      </c>
      <c r="B68" s="10" t="s">
        <v>71</v>
      </c>
      <c r="C68" s="11" t="s">
        <v>13</v>
      </c>
      <c r="D68" s="20">
        <v>43.2</v>
      </c>
      <c r="E68" s="20">
        <v>0</v>
      </c>
      <c r="F68" s="20">
        <f t="shared" si="6"/>
        <v>0</v>
      </c>
    </row>
    <row r="69" spans="1:6" x14ac:dyDescent="0.25">
      <c r="A69" s="9">
        <v>28</v>
      </c>
      <c r="B69" s="10" t="s">
        <v>72</v>
      </c>
      <c r="C69" s="11" t="s">
        <v>13</v>
      </c>
      <c r="D69" s="20">
        <v>43.2</v>
      </c>
      <c r="E69" s="20">
        <v>0</v>
      </c>
      <c r="F69" s="20">
        <f t="shared" si="6"/>
        <v>0</v>
      </c>
    </row>
    <row r="70" spans="1:6" x14ac:dyDescent="0.25">
      <c r="A70" s="9">
        <v>29</v>
      </c>
      <c r="B70" s="10" t="s">
        <v>73</v>
      </c>
      <c r="C70" s="11" t="s">
        <v>17</v>
      </c>
      <c r="D70" s="20">
        <v>22</v>
      </c>
      <c r="E70" s="20">
        <v>0</v>
      </c>
      <c r="F70" s="20">
        <f t="shared" si="6"/>
        <v>0</v>
      </c>
    </row>
    <row r="71" spans="1:6" x14ac:dyDescent="0.25">
      <c r="A71" s="9">
        <v>30</v>
      </c>
      <c r="B71" s="10" t="s">
        <v>74</v>
      </c>
      <c r="C71" s="11" t="s">
        <v>17</v>
      </c>
      <c r="D71" s="20">
        <v>4</v>
      </c>
      <c r="E71" s="20">
        <v>0</v>
      </c>
      <c r="F71" s="20">
        <f t="shared" si="6"/>
        <v>0</v>
      </c>
    </row>
    <row r="72" spans="1:6" x14ac:dyDescent="0.25">
      <c r="A72" s="9">
        <v>31</v>
      </c>
      <c r="B72" s="10" t="s">
        <v>75</v>
      </c>
      <c r="C72" s="11" t="s">
        <v>10</v>
      </c>
      <c r="D72" s="20">
        <v>63.84</v>
      </c>
      <c r="E72" s="20">
        <v>0</v>
      </c>
      <c r="F72" s="20">
        <f t="shared" si="6"/>
        <v>0</v>
      </c>
    </row>
    <row r="73" spans="1:6" x14ac:dyDescent="0.25">
      <c r="A73" s="9">
        <v>32</v>
      </c>
      <c r="B73" s="10" t="s">
        <v>76</v>
      </c>
      <c r="C73" s="11" t="s">
        <v>13</v>
      </c>
      <c r="D73" s="20">
        <v>5.6</v>
      </c>
      <c r="E73" s="20">
        <v>0</v>
      </c>
      <c r="F73" s="20">
        <f t="shared" si="6"/>
        <v>0</v>
      </c>
    </row>
    <row r="74" spans="1:6" x14ac:dyDescent="0.25">
      <c r="A74" s="9">
        <v>33</v>
      </c>
      <c r="B74" s="10" t="s">
        <v>77</v>
      </c>
      <c r="C74" s="11" t="s">
        <v>10</v>
      </c>
      <c r="D74" s="20">
        <v>319.16000000000003</v>
      </c>
      <c r="E74" s="20">
        <v>0</v>
      </c>
      <c r="F74" s="20">
        <f t="shared" si="6"/>
        <v>0</v>
      </c>
    </row>
    <row r="75" spans="1:6" x14ac:dyDescent="0.25">
      <c r="A75" s="9">
        <v>34</v>
      </c>
      <c r="B75" s="10" t="s">
        <v>78</v>
      </c>
      <c r="C75" s="11" t="s">
        <v>13</v>
      </c>
      <c r="D75" s="20">
        <v>55.98</v>
      </c>
      <c r="E75" s="20">
        <v>0</v>
      </c>
      <c r="F75" s="20">
        <f t="shared" si="6"/>
        <v>0</v>
      </c>
    </row>
    <row r="76" spans="1:6" ht="15.75" x14ac:dyDescent="0.25">
      <c r="A76" s="9">
        <v>35</v>
      </c>
      <c r="B76" s="10" t="s">
        <v>79</v>
      </c>
      <c r="C76" s="11" t="s">
        <v>114</v>
      </c>
      <c r="D76" s="20">
        <v>1.57</v>
      </c>
      <c r="E76" s="20">
        <v>0</v>
      </c>
      <c r="F76" s="20">
        <f t="shared" si="6"/>
        <v>0</v>
      </c>
    </row>
    <row r="77" spans="1:6" x14ac:dyDescent="0.25">
      <c r="A77" s="9">
        <v>36</v>
      </c>
      <c r="B77" s="10" t="s">
        <v>80</v>
      </c>
      <c r="C77" s="11" t="s">
        <v>17</v>
      </c>
      <c r="D77" s="20">
        <v>1</v>
      </c>
      <c r="E77" s="20">
        <v>0</v>
      </c>
      <c r="F77" s="20">
        <f t="shared" si="6"/>
        <v>0</v>
      </c>
    </row>
    <row r="78" spans="1:6" x14ac:dyDescent="0.25">
      <c r="A78" s="9">
        <v>37</v>
      </c>
      <c r="B78" s="10" t="s">
        <v>81</v>
      </c>
      <c r="C78" s="11" t="s">
        <v>17</v>
      </c>
      <c r="D78" s="20">
        <v>1</v>
      </c>
      <c r="E78" s="20">
        <v>0</v>
      </c>
      <c r="F78" s="20">
        <f t="shared" si="6"/>
        <v>0</v>
      </c>
    </row>
    <row r="79" spans="1:6" ht="25.5" x14ac:dyDescent="0.25">
      <c r="A79" s="9">
        <v>38</v>
      </c>
      <c r="B79" s="10" t="s">
        <v>82</v>
      </c>
      <c r="C79" s="11" t="s">
        <v>17</v>
      </c>
      <c r="D79" s="20">
        <v>1</v>
      </c>
      <c r="E79" s="20">
        <v>0</v>
      </c>
      <c r="F79" s="20">
        <f t="shared" si="6"/>
        <v>0</v>
      </c>
    </row>
    <row r="80" spans="1:6" x14ac:dyDescent="0.25">
      <c r="A80" s="9">
        <v>39</v>
      </c>
      <c r="B80" s="10" t="s">
        <v>83</v>
      </c>
      <c r="C80" s="11" t="s">
        <v>13</v>
      </c>
      <c r="D80" s="20">
        <v>50</v>
      </c>
      <c r="E80" s="20">
        <v>0</v>
      </c>
      <c r="F80" s="20">
        <f t="shared" si="6"/>
        <v>0</v>
      </c>
    </row>
    <row r="81" spans="1:6" ht="25.5" x14ac:dyDescent="0.25">
      <c r="A81" s="9">
        <v>40</v>
      </c>
      <c r="B81" s="10" t="s">
        <v>84</v>
      </c>
      <c r="C81" s="11" t="s">
        <v>17</v>
      </c>
      <c r="D81" s="20">
        <v>4</v>
      </c>
      <c r="E81" s="20">
        <v>0</v>
      </c>
      <c r="F81" s="20">
        <f t="shared" si="6"/>
        <v>0</v>
      </c>
    </row>
    <row r="82" spans="1:6" x14ac:dyDescent="0.25">
      <c r="A82" s="9">
        <v>41</v>
      </c>
      <c r="B82" s="10" t="s">
        <v>85</v>
      </c>
      <c r="C82" s="11" t="s">
        <v>17</v>
      </c>
      <c r="D82" s="20">
        <v>3</v>
      </c>
      <c r="E82" s="20">
        <v>0</v>
      </c>
      <c r="F82" s="20">
        <f t="shared" si="6"/>
        <v>0</v>
      </c>
    </row>
    <row r="83" spans="1:6" ht="25.5" x14ac:dyDescent="0.25">
      <c r="A83" s="9">
        <v>42</v>
      </c>
      <c r="B83" s="10" t="s">
        <v>86</v>
      </c>
      <c r="C83" s="11" t="s">
        <v>17</v>
      </c>
      <c r="D83" s="20">
        <v>4</v>
      </c>
      <c r="E83" s="20">
        <v>0</v>
      </c>
      <c r="F83" s="20">
        <f t="shared" si="6"/>
        <v>0</v>
      </c>
    </row>
    <row r="84" spans="1:6" x14ac:dyDescent="0.25">
      <c r="A84" s="9">
        <v>43</v>
      </c>
      <c r="B84" s="10" t="s">
        <v>87</v>
      </c>
      <c r="C84" s="11" t="s">
        <v>13</v>
      </c>
      <c r="D84" s="20">
        <v>20</v>
      </c>
      <c r="E84" s="20">
        <v>0</v>
      </c>
      <c r="F84" s="20">
        <f t="shared" si="6"/>
        <v>0</v>
      </c>
    </row>
    <row r="85" spans="1:6" x14ac:dyDescent="0.25">
      <c r="A85" s="9">
        <v>44</v>
      </c>
      <c r="B85" s="10" t="s">
        <v>88</v>
      </c>
      <c r="C85" s="11" t="s">
        <v>17</v>
      </c>
      <c r="D85" s="12">
        <v>20</v>
      </c>
      <c r="E85" s="20">
        <v>0</v>
      </c>
      <c r="F85" s="20">
        <f t="shared" si="6"/>
        <v>0</v>
      </c>
    </row>
    <row r="86" spans="1:6" x14ac:dyDescent="0.25">
      <c r="A86" s="9">
        <v>45</v>
      </c>
      <c r="B86" s="10" t="s">
        <v>89</v>
      </c>
      <c r="C86" s="11" t="s">
        <v>17</v>
      </c>
      <c r="D86" s="12">
        <v>20</v>
      </c>
      <c r="E86" s="20">
        <v>0</v>
      </c>
      <c r="F86" s="20">
        <f t="shared" si="6"/>
        <v>0</v>
      </c>
    </row>
    <row r="87" spans="1:6" x14ac:dyDescent="0.25">
      <c r="A87" s="9">
        <v>46</v>
      </c>
      <c r="B87" s="10" t="s">
        <v>90</v>
      </c>
      <c r="C87" s="11" t="s">
        <v>17</v>
      </c>
      <c r="D87" s="12">
        <v>24</v>
      </c>
      <c r="E87" s="20">
        <v>0</v>
      </c>
      <c r="F87" s="20">
        <f t="shared" si="6"/>
        <v>0</v>
      </c>
    </row>
    <row r="88" spans="1:6" x14ac:dyDescent="0.25">
      <c r="A88" s="9">
        <v>47</v>
      </c>
      <c r="B88" s="10" t="s">
        <v>91</v>
      </c>
      <c r="C88" s="11" t="s">
        <v>17</v>
      </c>
      <c r="D88" s="12">
        <v>2</v>
      </c>
      <c r="E88" s="20">
        <v>0</v>
      </c>
      <c r="F88" s="20">
        <f t="shared" si="6"/>
        <v>0</v>
      </c>
    </row>
    <row r="89" spans="1:6" x14ac:dyDescent="0.25">
      <c r="A89" s="9">
        <v>48</v>
      </c>
      <c r="B89" s="10" t="s">
        <v>92</v>
      </c>
      <c r="C89" s="11" t="s">
        <v>17</v>
      </c>
      <c r="D89" s="12">
        <v>2</v>
      </c>
      <c r="E89" s="20">
        <v>0</v>
      </c>
      <c r="F89" s="20">
        <f t="shared" si="6"/>
        <v>0</v>
      </c>
    </row>
    <row r="90" spans="1:6" x14ac:dyDescent="0.25">
      <c r="A90" s="9">
        <v>49</v>
      </c>
      <c r="B90" s="10" t="s">
        <v>93</v>
      </c>
      <c r="C90" s="11" t="s">
        <v>17</v>
      </c>
      <c r="D90" s="12">
        <v>1</v>
      </c>
      <c r="E90" s="20">
        <v>0</v>
      </c>
      <c r="F90" s="20">
        <f t="shared" si="6"/>
        <v>0</v>
      </c>
    </row>
    <row r="91" spans="1:6" ht="25.5" x14ac:dyDescent="0.25">
      <c r="A91" s="9">
        <v>50</v>
      </c>
      <c r="B91" s="10" t="s">
        <v>94</v>
      </c>
      <c r="C91" s="11" t="s">
        <v>17</v>
      </c>
      <c r="D91" s="12">
        <v>2</v>
      </c>
      <c r="E91" s="20">
        <v>0</v>
      </c>
      <c r="F91" s="20">
        <f t="shared" si="6"/>
        <v>0</v>
      </c>
    </row>
    <row r="92" spans="1:6" ht="25.5" x14ac:dyDescent="0.25">
      <c r="A92" s="9">
        <v>51</v>
      </c>
      <c r="B92" s="10" t="s">
        <v>95</v>
      </c>
      <c r="C92" s="11" t="s">
        <v>17</v>
      </c>
      <c r="D92" s="12">
        <v>1</v>
      </c>
      <c r="E92" s="20">
        <v>0</v>
      </c>
      <c r="F92" s="20">
        <f t="shared" si="6"/>
        <v>0</v>
      </c>
    </row>
    <row r="93" spans="1:6" ht="25.5" x14ac:dyDescent="0.25">
      <c r="A93" s="9">
        <v>52</v>
      </c>
      <c r="B93" s="10" t="s">
        <v>96</v>
      </c>
      <c r="C93" s="11" t="s">
        <v>17</v>
      </c>
      <c r="D93" s="12">
        <v>3</v>
      </c>
      <c r="E93" s="20">
        <v>0</v>
      </c>
      <c r="F93" s="20">
        <f t="shared" si="6"/>
        <v>0</v>
      </c>
    </row>
    <row r="94" spans="1:6" x14ac:dyDescent="0.25">
      <c r="A94" s="4" t="s">
        <v>97</v>
      </c>
      <c r="B94" s="4" t="s">
        <v>98</v>
      </c>
      <c r="C94" s="4"/>
      <c r="D94" s="4"/>
      <c r="E94" s="4"/>
      <c r="F94" s="19">
        <f>F95+F96+F97</f>
        <v>0</v>
      </c>
    </row>
    <row r="95" spans="1:6" ht="25.5" x14ac:dyDescent="0.25">
      <c r="A95" s="9">
        <v>1</v>
      </c>
      <c r="B95" s="10" t="s">
        <v>99</v>
      </c>
      <c r="C95" s="11" t="s">
        <v>10</v>
      </c>
      <c r="D95" s="20">
        <v>9.6999999999999993</v>
      </c>
      <c r="E95" s="20">
        <v>0</v>
      </c>
      <c r="F95" s="21">
        <f>D95*E95</f>
        <v>0</v>
      </c>
    </row>
    <row r="96" spans="1:6" ht="38.25" x14ac:dyDescent="0.25">
      <c r="A96" s="9">
        <v>2</v>
      </c>
      <c r="B96" s="10" t="s">
        <v>115</v>
      </c>
      <c r="C96" s="11" t="s">
        <v>10</v>
      </c>
      <c r="D96" s="20">
        <v>9.6999999999999993</v>
      </c>
      <c r="E96" s="20">
        <v>0</v>
      </c>
      <c r="F96" s="21">
        <f t="shared" ref="F96:F97" si="7">D96*E96</f>
        <v>0</v>
      </c>
    </row>
    <row r="97" spans="1:6" ht="25.5" x14ac:dyDescent="0.25">
      <c r="A97" s="9">
        <v>3</v>
      </c>
      <c r="B97" s="10" t="s">
        <v>100</v>
      </c>
      <c r="C97" s="11" t="s">
        <v>10</v>
      </c>
      <c r="D97" s="20">
        <v>9.6999999999999993</v>
      </c>
      <c r="E97" s="20">
        <v>0</v>
      </c>
      <c r="F97" s="21">
        <f t="shared" si="7"/>
        <v>0</v>
      </c>
    </row>
    <row r="98" spans="1:6" ht="40.5" x14ac:dyDescent="0.25">
      <c r="A98" s="4" t="s">
        <v>101</v>
      </c>
      <c r="B98" s="4" t="s">
        <v>102</v>
      </c>
      <c r="C98" s="4"/>
      <c r="D98" s="4"/>
      <c r="E98" s="4"/>
      <c r="F98" s="19">
        <f>F99+F100+F101+F102</f>
        <v>0</v>
      </c>
    </row>
    <row r="99" spans="1:6" x14ac:dyDescent="0.25">
      <c r="A99" s="9">
        <v>1</v>
      </c>
      <c r="B99" s="10" t="s">
        <v>103</v>
      </c>
      <c r="C99" s="11" t="s">
        <v>17</v>
      </c>
      <c r="D99" s="20">
        <v>9</v>
      </c>
      <c r="E99" s="20">
        <v>0</v>
      </c>
      <c r="F99" s="21">
        <f>D99*E99</f>
        <v>0</v>
      </c>
    </row>
    <row r="100" spans="1:6" ht="25.5" x14ac:dyDescent="0.25">
      <c r="A100" s="9">
        <v>2</v>
      </c>
      <c r="B100" s="10" t="s">
        <v>104</v>
      </c>
      <c r="C100" s="11" t="s">
        <v>17</v>
      </c>
      <c r="D100" s="20">
        <v>8</v>
      </c>
      <c r="E100" s="20">
        <v>0</v>
      </c>
      <c r="F100" s="21">
        <f t="shared" ref="F100:F102" si="8">D100*E100</f>
        <v>0</v>
      </c>
    </row>
    <row r="101" spans="1:6" ht="25.5" x14ac:dyDescent="0.25">
      <c r="A101" s="9">
        <v>3</v>
      </c>
      <c r="B101" s="10" t="s">
        <v>105</v>
      </c>
      <c r="C101" s="11" t="s">
        <v>17</v>
      </c>
      <c r="D101" s="20">
        <v>1</v>
      </c>
      <c r="E101" s="20">
        <v>0</v>
      </c>
      <c r="F101" s="21">
        <f t="shared" si="8"/>
        <v>0</v>
      </c>
    </row>
    <row r="102" spans="1:6" x14ac:dyDescent="0.25">
      <c r="A102" s="9">
        <v>4</v>
      </c>
      <c r="B102" s="10" t="s">
        <v>106</v>
      </c>
      <c r="C102" s="11" t="s">
        <v>17</v>
      </c>
      <c r="D102" s="20">
        <v>9</v>
      </c>
      <c r="E102" s="20">
        <v>0</v>
      </c>
      <c r="F102" s="21">
        <f t="shared" si="8"/>
        <v>0</v>
      </c>
    </row>
    <row r="103" spans="1:6" s="35" customFormat="1" x14ac:dyDescent="0.25">
      <c r="A103" s="42" t="s">
        <v>107</v>
      </c>
      <c r="B103" s="42"/>
      <c r="C103" s="42"/>
      <c r="D103" s="42"/>
      <c r="E103" s="42"/>
      <c r="F103" s="37">
        <f>F6+F18+F29+F40+F94</f>
        <v>0</v>
      </c>
    </row>
    <row r="104" spans="1:6" s="35" customFormat="1" x14ac:dyDescent="0.25">
      <c r="A104" s="43" t="s">
        <v>147</v>
      </c>
      <c r="B104" s="43"/>
      <c r="C104" s="43"/>
      <c r="D104" s="43"/>
      <c r="E104" s="43"/>
      <c r="F104" s="38"/>
    </row>
    <row r="105" spans="1:6" s="35" customFormat="1" x14ac:dyDescent="0.25">
      <c r="A105" s="44" t="s">
        <v>108</v>
      </c>
      <c r="B105" s="44"/>
      <c r="C105" s="44"/>
      <c r="D105" s="44"/>
      <c r="E105" s="44"/>
      <c r="F105" s="39">
        <f>F103+F104</f>
        <v>0</v>
      </c>
    </row>
    <row r="106" spans="1:6" s="35" customFormat="1" x14ac:dyDescent="0.25">
      <c r="A106" s="45" t="s">
        <v>109</v>
      </c>
      <c r="B106" s="45"/>
      <c r="C106" s="45"/>
      <c r="D106" s="45"/>
      <c r="E106" s="45"/>
      <c r="F106" s="40">
        <f>F105*20%</f>
        <v>0</v>
      </c>
    </row>
    <row r="107" spans="1:6" s="35" customFormat="1" ht="15.6" customHeight="1" x14ac:dyDescent="0.25">
      <c r="A107" s="50" t="s">
        <v>110</v>
      </c>
      <c r="B107" s="50"/>
      <c r="C107" s="50"/>
      <c r="D107" s="50"/>
      <c r="E107" s="50"/>
      <c r="F107" s="41">
        <f>F105*1.2</f>
        <v>0</v>
      </c>
    </row>
    <row r="108" spans="1:6" x14ac:dyDescent="0.25">
      <c r="A108" s="25"/>
      <c r="B108" s="26"/>
      <c r="C108" s="49"/>
      <c r="D108" s="49"/>
      <c r="E108" s="49"/>
      <c r="F108" s="49"/>
    </row>
    <row r="109" spans="1:6" x14ac:dyDescent="0.25">
      <c r="A109" s="25"/>
      <c r="B109" s="26"/>
      <c r="C109" s="25"/>
      <c r="D109" s="25"/>
      <c r="E109" s="25"/>
      <c r="F109" s="27">
        <v>-65803.45</v>
      </c>
    </row>
    <row r="110" spans="1:6" ht="15.75" thickBot="1" x14ac:dyDescent="0.3">
      <c r="A110" s="28"/>
      <c r="B110" s="28"/>
      <c r="C110" s="28"/>
      <c r="D110" s="62"/>
      <c r="E110" s="62"/>
      <c r="F110" s="29"/>
    </row>
    <row r="111" spans="1:6" ht="15.75" thickTop="1" x14ac:dyDescent="0.25">
      <c r="A111" s="30"/>
      <c r="B111" s="30"/>
      <c r="C111" s="31"/>
      <c r="D111" s="30"/>
      <c r="E111" s="30"/>
      <c r="F111" s="32"/>
    </row>
    <row r="112" spans="1:6" x14ac:dyDescent="0.25">
      <c r="A112" s="30"/>
      <c r="B112" s="30"/>
      <c r="C112" s="31"/>
      <c r="D112" s="30"/>
      <c r="E112" s="30"/>
      <c r="F112" s="32"/>
    </row>
    <row r="113" spans="1:6" x14ac:dyDescent="0.25">
      <c r="A113" s="30"/>
      <c r="B113" s="33" t="s">
        <v>111</v>
      </c>
      <c r="C113" s="46"/>
      <c r="D113" s="47"/>
      <c r="E113" s="47"/>
      <c r="F113" s="48"/>
    </row>
    <row r="114" spans="1:6" x14ac:dyDescent="0.25">
      <c r="A114" s="30"/>
      <c r="B114" s="33" t="s">
        <v>148</v>
      </c>
      <c r="C114" s="46"/>
      <c r="D114" s="47"/>
      <c r="E114" s="47"/>
      <c r="F114" s="48"/>
    </row>
    <row r="115" spans="1:6" x14ac:dyDescent="0.25">
      <c r="A115" s="30"/>
      <c r="B115" s="33" t="s">
        <v>149</v>
      </c>
      <c r="C115" s="46"/>
      <c r="D115" s="47"/>
      <c r="E115" s="47"/>
      <c r="F115" s="48"/>
    </row>
    <row r="116" spans="1:6" x14ac:dyDescent="0.25">
      <c r="A116" s="30"/>
      <c r="B116" s="33" t="s">
        <v>150</v>
      </c>
      <c r="C116" s="46"/>
      <c r="D116" s="47"/>
      <c r="E116" s="47"/>
      <c r="F116" s="48"/>
    </row>
    <row r="117" spans="1:6" x14ac:dyDescent="0.25">
      <c r="A117" s="30"/>
      <c r="B117" s="33" t="s">
        <v>151</v>
      </c>
      <c r="C117" s="46"/>
      <c r="D117" s="47"/>
      <c r="E117" s="47"/>
      <c r="F117" s="48"/>
    </row>
    <row r="118" spans="1:6" x14ac:dyDescent="0.25">
      <c r="A118" s="30"/>
      <c r="B118" s="30"/>
      <c r="C118" s="31"/>
      <c r="D118" s="30"/>
      <c r="E118" s="30"/>
      <c r="F118" s="32"/>
    </row>
    <row r="119" spans="1:6" x14ac:dyDescent="0.25">
      <c r="C119" s="31"/>
      <c r="D119" s="30"/>
      <c r="E119" s="30"/>
      <c r="F119" s="32"/>
    </row>
    <row r="120" spans="1:6" x14ac:dyDescent="0.25">
      <c r="C120" s="31"/>
      <c r="D120" s="30"/>
      <c r="E120" s="30"/>
      <c r="F120" s="32"/>
    </row>
    <row r="121" spans="1:6" x14ac:dyDescent="0.25">
      <c r="C121" s="31"/>
      <c r="D121" s="30"/>
      <c r="E121" s="30"/>
      <c r="F121" s="32"/>
    </row>
    <row r="122" spans="1:6" x14ac:dyDescent="0.25">
      <c r="C122" s="31"/>
      <c r="D122" s="30"/>
      <c r="E122" s="30"/>
      <c r="F122" s="32"/>
    </row>
    <row r="123" spans="1:6" x14ac:dyDescent="0.25">
      <c r="C123" s="31"/>
      <c r="D123" s="30"/>
      <c r="E123" s="30"/>
      <c r="F123" s="32"/>
    </row>
    <row r="124" spans="1:6" x14ac:dyDescent="0.25">
      <c r="C124" s="31"/>
      <c r="D124" s="30"/>
      <c r="E124" s="30"/>
      <c r="F124" s="32"/>
    </row>
    <row r="125" spans="1:6" x14ac:dyDescent="0.25">
      <c r="C125" s="31"/>
      <c r="D125" s="30"/>
      <c r="E125" s="30"/>
      <c r="F125" s="32"/>
    </row>
    <row r="126" spans="1:6" x14ac:dyDescent="0.25">
      <c r="C126" s="31"/>
      <c r="D126" s="30"/>
      <c r="E126" s="30"/>
      <c r="F126" s="32"/>
    </row>
    <row r="127" spans="1:6" x14ac:dyDescent="0.25">
      <c r="C127" s="31"/>
      <c r="D127" s="30"/>
      <c r="E127" s="30"/>
      <c r="F127" s="32"/>
    </row>
    <row r="128" spans="1:6" x14ac:dyDescent="0.25">
      <c r="C128" s="31"/>
      <c r="D128" s="30"/>
      <c r="E128" s="30"/>
      <c r="F128" s="32"/>
    </row>
    <row r="129" spans="3:6" x14ac:dyDescent="0.25">
      <c r="C129" s="31"/>
      <c r="D129" s="30"/>
      <c r="E129" s="30"/>
      <c r="F129" s="32"/>
    </row>
    <row r="130" spans="3:6" x14ac:dyDescent="0.25">
      <c r="C130" s="31"/>
      <c r="D130" s="30"/>
      <c r="E130" s="30"/>
      <c r="F130" s="32"/>
    </row>
    <row r="131" spans="3:6" x14ac:dyDescent="0.25">
      <c r="C131" s="31"/>
      <c r="D131" s="30"/>
      <c r="E131" s="30"/>
      <c r="F131" s="32"/>
    </row>
    <row r="132" spans="3:6" x14ac:dyDescent="0.25">
      <c r="C132" s="31"/>
      <c r="D132" s="30"/>
      <c r="E132" s="30"/>
      <c r="F132" s="32"/>
    </row>
    <row r="133" spans="3:6" x14ac:dyDescent="0.25">
      <c r="C133" s="31"/>
      <c r="D133" s="30"/>
      <c r="E133" s="30"/>
      <c r="F133" s="32"/>
    </row>
    <row r="134" spans="3:6" x14ac:dyDescent="0.25">
      <c r="C134" s="31"/>
      <c r="D134" s="30"/>
      <c r="E134" s="30"/>
      <c r="F134" s="32"/>
    </row>
    <row r="135" spans="3:6" x14ac:dyDescent="0.25">
      <c r="C135" s="31"/>
      <c r="D135" s="30"/>
      <c r="E135" s="30"/>
      <c r="F135" s="32"/>
    </row>
    <row r="136" spans="3:6" x14ac:dyDescent="0.25">
      <c r="C136" s="31"/>
      <c r="D136" s="30"/>
      <c r="E136" s="30"/>
      <c r="F136" s="32"/>
    </row>
    <row r="137" spans="3:6" x14ac:dyDescent="0.25">
      <c r="C137" s="31"/>
      <c r="D137" s="30"/>
      <c r="E137" s="30"/>
      <c r="F137" s="32"/>
    </row>
    <row r="138" spans="3:6" x14ac:dyDescent="0.25">
      <c r="C138" s="31"/>
      <c r="D138" s="30"/>
      <c r="E138" s="30"/>
      <c r="F138" s="32"/>
    </row>
    <row r="139" spans="3:6" x14ac:dyDescent="0.25">
      <c r="C139" s="31"/>
      <c r="D139" s="30"/>
      <c r="E139" s="30"/>
      <c r="F139" s="32"/>
    </row>
    <row r="140" spans="3:6" x14ac:dyDescent="0.25">
      <c r="C140" s="31"/>
      <c r="D140" s="30"/>
      <c r="E140" s="30"/>
      <c r="F140" s="32"/>
    </row>
    <row r="141" spans="3:6" x14ac:dyDescent="0.25">
      <c r="C141" s="31"/>
      <c r="D141" s="30"/>
      <c r="E141" s="30"/>
      <c r="F141" s="32"/>
    </row>
    <row r="142" spans="3:6" x14ac:dyDescent="0.25">
      <c r="C142" s="31"/>
      <c r="D142" s="30"/>
      <c r="E142" s="30"/>
      <c r="F142" s="32"/>
    </row>
    <row r="143" spans="3:6" x14ac:dyDescent="0.25">
      <c r="C143" s="31"/>
      <c r="D143" s="30"/>
      <c r="E143" s="30"/>
      <c r="F143" s="32"/>
    </row>
    <row r="144" spans="3:6" x14ac:dyDescent="0.25">
      <c r="C144" s="31"/>
      <c r="D144" s="30"/>
      <c r="E144" s="30"/>
      <c r="F144" s="32"/>
    </row>
    <row r="145" spans="3:6" x14ac:dyDescent="0.25">
      <c r="C145" s="31"/>
      <c r="D145" s="30"/>
      <c r="E145" s="30"/>
      <c r="F145" s="32"/>
    </row>
    <row r="146" spans="3:6" x14ac:dyDescent="0.25">
      <c r="C146" s="31"/>
      <c r="D146" s="30"/>
      <c r="E146" s="30"/>
      <c r="F146" s="32"/>
    </row>
    <row r="147" spans="3:6" x14ac:dyDescent="0.25">
      <c r="C147" s="31"/>
      <c r="D147" s="30"/>
      <c r="E147" s="30"/>
      <c r="F147" s="32"/>
    </row>
    <row r="148" spans="3:6" x14ac:dyDescent="0.25">
      <c r="C148" s="31"/>
      <c r="D148" s="30"/>
      <c r="E148" s="30"/>
      <c r="F148" s="32"/>
    </row>
    <row r="149" spans="3:6" x14ac:dyDescent="0.25">
      <c r="C149" s="31"/>
      <c r="D149" s="30"/>
      <c r="E149" s="30"/>
      <c r="F149" s="32"/>
    </row>
    <row r="150" spans="3:6" x14ac:dyDescent="0.25">
      <c r="C150" s="31"/>
      <c r="D150" s="30"/>
      <c r="E150" s="30"/>
      <c r="F150" s="32"/>
    </row>
    <row r="151" spans="3:6" x14ac:dyDescent="0.25">
      <c r="C151" s="31"/>
      <c r="D151" s="30"/>
      <c r="E151" s="30"/>
      <c r="F151" s="32"/>
    </row>
    <row r="152" spans="3:6" x14ac:dyDescent="0.25">
      <c r="C152" s="31"/>
      <c r="D152" s="30"/>
      <c r="E152" s="30"/>
      <c r="F152" s="32"/>
    </row>
    <row r="153" spans="3:6" x14ac:dyDescent="0.25">
      <c r="C153" s="31"/>
      <c r="D153" s="30"/>
      <c r="E153" s="30"/>
      <c r="F153" s="32"/>
    </row>
    <row r="154" spans="3:6" x14ac:dyDescent="0.25">
      <c r="C154" s="31"/>
      <c r="D154" s="30"/>
      <c r="E154" s="30"/>
      <c r="F154" s="32"/>
    </row>
    <row r="155" spans="3:6" x14ac:dyDescent="0.25">
      <c r="C155" s="31"/>
      <c r="D155" s="30"/>
      <c r="E155" s="30"/>
      <c r="F155" s="32"/>
    </row>
    <row r="156" spans="3:6" x14ac:dyDescent="0.25">
      <c r="C156" s="31"/>
      <c r="D156" s="30"/>
      <c r="E156" s="30"/>
      <c r="F156" s="32"/>
    </row>
    <row r="157" spans="3:6" x14ac:dyDescent="0.25">
      <c r="C157" s="31"/>
      <c r="D157" s="30"/>
      <c r="E157" s="30"/>
      <c r="F157" s="32"/>
    </row>
    <row r="158" spans="3:6" x14ac:dyDescent="0.25">
      <c r="C158" s="31"/>
      <c r="D158" s="30"/>
      <c r="E158" s="30"/>
      <c r="F158" s="32"/>
    </row>
    <row r="159" spans="3:6" x14ac:dyDescent="0.25">
      <c r="C159" s="31"/>
      <c r="D159" s="30"/>
      <c r="E159" s="30"/>
      <c r="F159" s="32"/>
    </row>
    <row r="160" spans="3:6" x14ac:dyDescent="0.25">
      <c r="C160" s="31"/>
      <c r="D160" s="30"/>
      <c r="E160" s="30"/>
      <c r="F160" s="32"/>
    </row>
    <row r="161" spans="3:6" x14ac:dyDescent="0.25">
      <c r="C161" s="31"/>
      <c r="D161" s="30"/>
      <c r="E161" s="30"/>
      <c r="F161" s="32"/>
    </row>
    <row r="162" spans="3:6" x14ac:dyDescent="0.25">
      <c r="C162" s="31"/>
      <c r="D162" s="30"/>
      <c r="E162" s="30"/>
      <c r="F162" s="32"/>
    </row>
    <row r="163" spans="3:6" x14ac:dyDescent="0.25">
      <c r="C163" s="31"/>
      <c r="D163" s="30"/>
      <c r="E163" s="30"/>
      <c r="F163" s="32"/>
    </row>
    <row r="164" spans="3:6" x14ac:dyDescent="0.25">
      <c r="C164" s="31"/>
      <c r="D164" s="30"/>
      <c r="E164" s="30"/>
      <c r="F164" s="32"/>
    </row>
    <row r="165" spans="3:6" x14ac:dyDescent="0.25">
      <c r="C165" s="31"/>
      <c r="D165" s="30"/>
      <c r="E165" s="30"/>
      <c r="F165" s="32"/>
    </row>
    <row r="166" spans="3:6" x14ac:dyDescent="0.25">
      <c r="C166" s="31"/>
      <c r="D166" s="30"/>
      <c r="E166" s="30"/>
      <c r="F166" s="32"/>
    </row>
    <row r="167" spans="3:6" x14ac:dyDescent="0.25">
      <c r="C167" s="31"/>
      <c r="D167" s="30"/>
      <c r="E167" s="30"/>
      <c r="F167" s="32"/>
    </row>
    <row r="168" spans="3:6" x14ac:dyDescent="0.25">
      <c r="C168" s="31"/>
      <c r="D168" s="30"/>
      <c r="E168" s="30"/>
      <c r="F168" s="32"/>
    </row>
    <row r="169" spans="3:6" x14ac:dyDescent="0.25">
      <c r="C169" s="31"/>
      <c r="D169" s="30"/>
      <c r="E169" s="30"/>
      <c r="F169" s="32"/>
    </row>
    <row r="170" spans="3:6" x14ac:dyDescent="0.25">
      <c r="C170" s="31"/>
      <c r="D170" s="30"/>
      <c r="E170" s="30"/>
      <c r="F170" s="32"/>
    </row>
    <row r="171" spans="3:6" x14ac:dyDescent="0.25">
      <c r="C171" s="31"/>
      <c r="D171" s="30"/>
      <c r="E171" s="30"/>
      <c r="F171" s="32"/>
    </row>
    <row r="172" spans="3:6" x14ac:dyDescent="0.25">
      <c r="C172" s="31"/>
      <c r="D172" s="30"/>
      <c r="E172" s="30"/>
      <c r="F172" s="32"/>
    </row>
    <row r="173" spans="3:6" x14ac:dyDescent="0.25">
      <c r="C173" s="31"/>
      <c r="D173" s="30"/>
      <c r="E173" s="30"/>
      <c r="F173" s="32"/>
    </row>
    <row r="174" spans="3:6" x14ac:dyDescent="0.25">
      <c r="C174" s="31"/>
      <c r="D174" s="30"/>
      <c r="E174" s="30"/>
      <c r="F174" s="32"/>
    </row>
    <row r="175" spans="3:6" x14ac:dyDescent="0.25">
      <c r="C175" s="31"/>
      <c r="D175" s="30"/>
      <c r="E175" s="30"/>
      <c r="F175" s="32"/>
    </row>
    <row r="176" spans="3:6" x14ac:dyDescent="0.25">
      <c r="C176" s="31"/>
      <c r="D176" s="30"/>
      <c r="E176" s="30"/>
      <c r="F176" s="32"/>
    </row>
    <row r="177" spans="3:6" x14ac:dyDescent="0.25">
      <c r="C177" s="31"/>
      <c r="D177" s="30"/>
      <c r="E177" s="30"/>
      <c r="F177" s="32"/>
    </row>
    <row r="178" spans="3:6" x14ac:dyDescent="0.25">
      <c r="C178" s="31"/>
      <c r="D178" s="30"/>
      <c r="E178" s="30"/>
      <c r="F178" s="32"/>
    </row>
    <row r="179" spans="3:6" x14ac:dyDescent="0.25">
      <c r="C179" s="31"/>
      <c r="D179" s="30"/>
      <c r="E179" s="30"/>
      <c r="F179" s="32"/>
    </row>
    <row r="180" spans="3:6" x14ac:dyDescent="0.25">
      <c r="C180" s="31"/>
      <c r="D180" s="30"/>
      <c r="E180" s="30"/>
      <c r="F180" s="32"/>
    </row>
    <row r="181" spans="3:6" x14ac:dyDescent="0.25">
      <c r="C181" s="31"/>
      <c r="D181" s="30"/>
      <c r="E181" s="30"/>
      <c r="F181" s="32"/>
    </row>
    <row r="182" spans="3:6" x14ac:dyDescent="0.25">
      <c r="C182" s="31"/>
      <c r="D182" s="30"/>
      <c r="E182" s="30"/>
      <c r="F182" s="32"/>
    </row>
    <row r="183" spans="3:6" x14ac:dyDescent="0.25">
      <c r="C183" s="31"/>
      <c r="D183" s="30"/>
      <c r="E183" s="30"/>
      <c r="F183" s="32"/>
    </row>
    <row r="184" spans="3:6" x14ac:dyDescent="0.25">
      <c r="C184" s="31"/>
      <c r="D184" s="30"/>
      <c r="E184" s="30"/>
      <c r="F184" s="32"/>
    </row>
    <row r="185" spans="3:6" x14ac:dyDescent="0.25">
      <c r="C185" s="31"/>
      <c r="D185" s="30"/>
      <c r="E185" s="30"/>
      <c r="F185" s="32"/>
    </row>
    <row r="186" spans="3:6" x14ac:dyDescent="0.25">
      <c r="C186" s="31"/>
      <c r="D186" s="30"/>
      <c r="E186" s="30"/>
      <c r="F186" s="32"/>
    </row>
    <row r="187" spans="3:6" x14ac:dyDescent="0.25">
      <c r="C187" s="31"/>
      <c r="D187" s="30"/>
      <c r="E187" s="30"/>
      <c r="F187" s="32"/>
    </row>
    <row r="188" spans="3:6" x14ac:dyDescent="0.25">
      <c r="C188" s="31"/>
      <c r="D188" s="30"/>
      <c r="E188" s="30"/>
      <c r="F188" s="32"/>
    </row>
    <row r="189" spans="3:6" x14ac:dyDescent="0.25">
      <c r="C189" s="31"/>
      <c r="D189" s="30"/>
      <c r="E189" s="30"/>
      <c r="F189" s="32"/>
    </row>
    <row r="190" spans="3:6" x14ac:dyDescent="0.25">
      <c r="C190" s="31"/>
      <c r="D190" s="30"/>
      <c r="E190" s="30"/>
      <c r="F190" s="32"/>
    </row>
    <row r="191" spans="3:6" x14ac:dyDescent="0.25">
      <c r="C191" s="31"/>
      <c r="D191" s="30"/>
      <c r="E191" s="30"/>
      <c r="F191" s="32"/>
    </row>
    <row r="192" spans="3:6" x14ac:dyDescent="0.25">
      <c r="C192" s="31"/>
      <c r="D192" s="30"/>
      <c r="E192" s="30"/>
      <c r="F192" s="32"/>
    </row>
    <row r="193" spans="3:6" x14ac:dyDescent="0.25">
      <c r="C193" s="31"/>
      <c r="D193" s="30"/>
      <c r="E193" s="30"/>
      <c r="F193" s="32"/>
    </row>
    <row r="194" spans="3:6" x14ac:dyDescent="0.25">
      <c r="C194" s="31"/>
      <c r="D194" s="30"/>
      <c r="E194" s="30"/>
      <c r="F194" s="32"/>
    </row>
    <row r="195" spans="3:6" x14ac:dyDescent="0.25">
      <c r="C195" s="31"/>
      <c r="D195" s="30"/>
      <c r="E195" s="30"/>
      <c r="F195" s="32"/>
    </row>
    <row r="196" spans="3:6" x14ac:dyDescent="0.25">
      <c r="C196" s="31"/>
      <c r="D196" s="30"/>
      <c r="E196" s="30"/>
      <c r="F196" s="32"/>
    </row>
    <row r="197" spans="3:6" x14ac:dyDescent="0.25">
      <c r="C197" s="31"/>
      <c r="D197" s="30"/>
      <c r="E197" s="30"/>
      <c r="F197" s="32"/>
    </row>
    <row r="198" spans="3:6" x14ac:dyDescent="0.25">
      <c r="C198" s="31"/>
      <c r="D198" s="30"/>
      <c r="E198" s="30"/>
      <c r="F198" s="32"/>
    </row>
    <row r="199" spans="3:6" x14ac:dyDescent="0.25">
      <c r="C199" s="31"/>
      <c r="D199" s="30"/>
      <c r="E199" s="30"/>
      <c r="F199" s="32"/>
    </row>
    <row r="200" spans="3:6" x14ac:dyDescent="0.25">
      <c r="C200" s="31"/>
      <c r="D200" s="30"/>
      <c r="E200" s="30"/>
      <c r="F200" s="32"/>
    </row>
    <row r="201" spans="3:6" x14ac:dyDescent="0.25">
      <c r="C201" s="31"/>
      <c r="D201" s="30"/>
      <c r="E201" s="30"/>
      <c r="F201" s="32"/>
    </row>
    <row r="202" spans="3:6" x14ac:dyDescent="0.25">
      <c r="C202" s="31"/>
      <c r="D202" s="30"/>
      <c r="E202" s="30"/>
      <c r="F202" s="32"/>
    </row>
    <row r="203" spans="3:6" x14ac:dyDescent="0.25">
      <c r="C203" s="31"/>
      <c r="D203" s="30"/>
      <c r="E203" s="30"/>
      <c r="F203" s="32"/>
    </row>
    <row r="204" spans="3:6" x14ac:dyDescent="0.25">
      <c r="C204" s="31"/>
      <c r="D204" s="30"/>
      <c r="E204" s="30"/>
      <c r="F204" s="32"/>
    </row>
    <row r="205" spans="3:6" x14ac:dyDescent="0.25">
      <c r="C205" s="31"/>
      <c r="D205" s="30"/>
      <c r="E205" s="30"/>
      <c r="F205" s="32"/>
    </row>
    <row r="206" spans="3:6" x14ac:dyDescent="0.25">
      <c r="C206" s="31"/>
      <c r="D206" s="30"/>
      <c r="E206" s="30"/>
      <c r="F206" s="32"/>
    </row>
    <row r="207" spans="3:6" x14ac:dyDescent="0.25">
      <c r="C207" s="31"/>
      <c r="D207" s="30"/>
      <c r="E207" s="30"/>
      <c r="F207" s="32"/>
    </row>
    <row r="208" spans="3:6" x14ac:dyDescent="0.25">
      <c r="C208" s="31"/>
      <c r="D208" s="30"/>
      <c r="E208" s="30"/>
      <c r="F208" s="32"/>
    </row>
    <row r="209" spans="3:6" x14ac:dyDescent="0.25">
      <c r="C209" s="31"/>
      <c r="D209" s="30"/>
      <c r="E209" s="30"/>
      <c r="F209" s="32"/>
    </row>
    <row r="210" spans="3:6" x14ac:dyDescent="0.25">
      <c r="C210" s="31"/>
      <c r="D210" s="30"/>
      <c r="E210" s="30"/>
      <c r="F210" s="32"/>
    </row>
    <row r="211" spans="3:6" x14ac:dyDescent="0.25">
      <c r="C211" s="31"/>
      <c r="D211" s="30"/>
      <c r="E211" s="30"/>
      <c r="F211" s="32"/>
    </row>
    <row r="212" spans="3:6" x14ac:dyDescent="0.25">
      <c r="C212" s="31"/>
      <c r="D212" s="30"/>
      <c r="E212" s="30"/>
      <c r="F212" s="32"/>
    </row>
    <row r="213" spans="3:6" x14ac:dyDescent="0.25">
      <c r="C213" s="31"/>
      <c r="D213" s="30"/>
      <c r="E213" s="30"/>
      <c r="F213" s="32"/>
    </row>
    <row r="214" spans="3:6" x14ac:dyDescent="0.25">
      <c r="C214" s="31"/>
      <c r="D214" s="30"/>
      <c r="E214" s="30"/>
      <c r="F214" s="32"/>
    </row>
    <row r="215" spans="3:6" x14ac:dyDescent="0.25">
      <c r="C215" s="31"/>
      <c r="D215" s="30"/>
      <c r="E215" s="30"/>
      <c r="F215" s="32"/>
    </row>
    <row r="216" spans="3:6" x14ac:dyDescent="0.25">
      <c r="C216" s="31"/>
      <c r="D216" s="30"/>
      <c r="E216" s="30"/>
      <c r="F216" s="32"/>
    </row>
    <row r="217" spans="3:6" x14ac:dyDescent="0.25">
      <c r="C217" s="31"/>
      <c r="D217" s="30"/>
      <c r="E217" s="30"/>
      <c r="F217" s="32"/>
    </row>
    <row r="218" spans="3:6" x14ac:dyDescent="0.25">
      <c r="C218" s="31"/>
      <c r="D218" s="30"/>
      <c r="E218" s="30"/>
      <c r="F218" s="32"/>
    </row>
    <row r="219" spans="3:6" x14ac:dyDescent="0.25">
      <c r="C219" s="31"/>
      <c r="D219" s="30"/>
      <c r="E219" s="30"/>
      <c r="F219" s="32"/>
    </row>
    <row r="220" spans="3:6" x14ac:dyDescent="0.25">
      <c r="C220" s="31"/>
      <c r="D220" s="30"/>
      <c r="E220" s="30"/>
      <c r="F220" s="32"/>
    </row>
    <row r="221" spans="3:6" x14ac:dyDescent="0.25">
      <c r="C221" s="31"/>
      <c r="D221" s="30"/>
      <c r="E221" s="30"/>
      <c r="F221" s="32"/>
    </row>
    <row r="222" spans="3:6" x14ac:dyDescent="0.25">
      <c r="C222" s="31"/>
      <c r="D222" s="30"/>
      <c r="E222" s="30"/>
      <c r="F222" s="32"/>
    </row>
    <row r="223" spans="3:6" x14ac:dyDescent="0.25">
      <c r="C223" s="31"/>
      <c r="D223" s="30"/>
      <c r="E223" s="30"/>
      <c r="F223" s="32"/>
    </row>
    <row r="224" spans="3:6" x14ac:dyDescent="0.25">
      <c r="C224" s="31"/>
      <c r="D224" s="30"/>
      <c r="E224" s="30"/>
      <c r="F224" s="32"/>
    </row>
    <row r="225" spans="3:6" x14ac:dyDescent="0.25">
      <c r="C225" s="31"/>
      <c r="D225" s="30"/>
      <c r="E225" s="30"/>
      <c r="F225" s="32"/>
    </row>
    <row r="226" spans="3:6" x14ac:dyDescent="0.25">
      <c r="C226" s="31"/>
      <c r="D226" s="30"/>
      <c r="E226" s="30"/>
      <c r="F226" s="32"/>
    </row>
    <row r="227" spans="3:6" x14ac:dyDescent="0.25">
      <c r="C227" s="31"/>
      <c r="D227" s="30"/>
      <c r="E227" s="30"/>
      <c r="F227" s="32"/>
    </row>
    <row r="228" spans="3:6" x14ac:dyDescent="0.25">
      <c r="C228" s="31"/>
      <c r="D228" s="30"/>
      <c r="E228" s="30"/>
      <c r="F228" s="32"/>
    </row>
    <row r="229" spans="3:6" x14ac:dyDescent="0.25">
      <c r="C229" s="31"/>
      <c r="D229" s="30"/>
      <c r="E229" s="30"/>
      <c r="F229" s="32"/>
    </row>
    <row r="230" spans="3:6" x14ac:dyDescent="0.25">
      <c r="C230" s="31"/>
      <c r="D230" s="30"/>
      <c r="E230" s="30"/>
      <c r="F230" s="32"/>
    </row>
    <row r="231" spans="3:6" x14ac:dyDescent="0.25">
      <c r="C231" s="31"/>
      <c r="D231" s="30"/>
      <c r="E231" s="30"/>
      <c r="F231" s="32"/>
    </row>
    <row r="232" spans="3:6" x14ac:dyDescent="0.25">
      <c r="C232" s="31"/>
      <c r="D232" s="30"/>
      <c r="E232" s="30"/>
      <c r="F232" s="32"/>
    </row>
    <row r="233" spans="3:6" x14ac:dyDescent="0.25">
      <c r="C233" s="31"/>
      <c r="D233" s="30"/>
      <c r="E233" s="30"/>
      <c r="F233" s="32"/>
    </row>
    <row r="234" spans="3:6" x14ac:dyDescent="0.25">
      <c r="C234" s="31"/>
      <c r="D234" s="30"/>
      <c r="E234" s="30"/>
      <c r="F234" s="32"/>
    </row>
    <row r="235" spans="3:6" x14ac:dyDescent="0.25">
      <c r="C235" s="31"/>
      <c r="D235" s="30"/>
      <c r="E235" s="30"/>
      <c r="F235" s="32"/>
    </row>
    <row r="236" spans="3:6" x14ac:dyDescent="0.25">
      <c r="C236" s="31"/>
      <c r="D236" s="30"/>
      <c r="E236" s="30"/>
      <c r="F236" s="32"/>
    </row>
    <row r="237" spans="3:6" x14ac:dyDescent="0.25">
      <c r="C237" s="31"/>
      <c r="D237" s="30"/>
      <c r="E237" s="30"/>
      <c r="F237" s="32"/>
    </row>
    <row r="238" spans="3:6" x14ac:dyDescent="0.25">
      <c r="C238" s="31"/>
      <c r="D238" s="30"/>
      <c r="E238" s="30"/>
      <c r="F238" s="32"/>
    </row>
    <row r="239" spans="3:6" x14ac:dyDescent="0.25">
      <c r="C239" s="31"/>
      <c r="D239" s="30"/>
      <c r="E239" s="30"/>
      <c r="F239" s="32"/>
    </row>
    <row r="240" spans="3:6" x14ac:dyDescent="0.25">
      <c r="C240" s="31"/>
      <c r="D240" s="30"/>
      <c r="E240" s="30"/>
      <c r="F240" s="32"/>
    </row>
    <row r="241" spans="3:6" x14ac:dyDescent="0.25">
      <c r="C241" s="31"/>
      <c r="D241" s="30"/>
      <c r="E241" s="30"/>
      <c r="F241" s="32"/>
    </row>
    <row r="242" spans="3:6" x14ac:dyDescent="0.25">
      <c r="C242" s="31"/>
      <c r="D242" s="30"/>
      <c r="E242" s="30"/>
      <c r="F242" s="32"/>
    </row>
    <row r="243" spans="3:6" x14ac:dyDescent="0.25">
      <c r="C243" s="31"/>
      <c r="D243" s="30"/>
      <c r="E243" s="30"/>
      <c r="F243" s="32"/>
    </row>
    <row r="244" spans="3:6" x14ac:dyDescent="0.25">
      <c r="C244" s="31"/>
      <c r="D244" s="30"/>
      <c r="E244" s="30"/>
      <c r="F244" s="32"/>
    </row>
    <row r="245" spans="3:6" x14ac:dyDescent="0.25">
      <c r="C245" s="31"/>
      <c r="D245" s="30"/>
      <c r="E245" s="30"/>
      <c r="F245" s="32"/>
    </row>
    <row r="246" spans="3:6" x14ac:dyDescent="0.25">
      <c r="C246" s="31"/>
      <c r="D246" s="30"/>
      <c r="E246" s="30"/>
      <c r="F246" s="32"/>
    </row>
    <row r="247" spans="3:6" x14ac:dyDescent="0.25">
      <c r="C247" s="31"/>
      <c r="D247" s="30"/>
      <c r="E247" s="30"/>
      <c r="F247" s="32"/>
    </row>
    <row r="248" spans="3:6" x14ac:dyDescent="0.25">
      <c r="C248" s="31"/>
      <c r="D248" s="30"/>
      <c r="E248" s="30"/>
      <c r="F248" s="32"/>
    </row>
    <row r="249" spans="3:6" x14ac:dyDescent="0.25">
      <c r="C249" s="31"/>
      <c r="D249" s="30"/>
      <c r="E249" s="30"/>
      <c r="F249" s="32"/>
    </row>
    <row r="250" spans="3:6" x14ac:dyDescent="0.25">
      <c r="C250" s="31"/>
      <c r="D250" s="30"/>
      <c r="E250" s="30"/>
      <c r="F250" s="32"/>
    </row>
    <row r="251" spans="3:6" x14ac:dyDescent="0.25">
      <c r="C251" s="31"/>
      <c r="D251" s="30"/>
      <c r="E251" s="30"/>
      <c r="F251" s="32"/>
    </row>
    <row r="252" spans="3:6" x14ac:dyDescent="0.25">
      <c r="C252" s="31"/>
      <c r="D252" s="30"/>
      <c r="E252" s="30"/>
      <c r="F252" s="32"/>
    </row>
    <row r="253" spans="3:6" x14ac:dyDescent="0.25">
      <c r="C253" s="31"/>
      <c r="D253" s="30"/>
      <c r="E253" s="30"/>
      <c r="F253" s="32"/>
    </row>
    <row r="254" spans="3:6" x14ac:dyDescent="0.25">
      <c r="C254" s="31"/>
      <c r="D254" s="30"/>
      <c r="E254" s="30"/>
      <c r="F254" s="32"/>
    </row>
    <row r="255" spans="3:6" x14ac:dyDescent="0.25">
      <c r="C255" s="31"/>
      <c r="D255" s="30"/>
      <c r="E255" s="30"/>
      <c r="F255" s="32"/>
    </row>
    <row r="256" spans="3:6" x14ac:dyDescent="0.25">
      <c r="C256" s="31"/>
      <c r="D256" s="30"/>
      <c r="E256" s="30"/>
      <c r="F256" s="32"/>
    </row>
    <row r="257" spans="3:6" x14ac:dyDescent="0.25">
      <c r="C257" s="31"/>
      <c r="D257" s="30"/>
      <c r="E257" s="30"/>
      <c r="F257" s="32"/>
    </row>
    <row r="258" spans="3:6" x14ac:dyDescent="0.25">
      <c r="C258" s="31"/>
      <c r="D258" s="30"/>
      <c r="E258" s="30"/>
      <c r="F258" s="32"/>
    </row>
    <row r="259" spans="3:6" x14ac:dyDescent="0.25">
      <c r="C259" s="31"/>
      <c r="D259" s="30"/>
      <c r="E259" s="30"/>
      <c r="F259" s="32"/>
    </row>
    <row r="260" spans="3:6" x14ac:dyDescent="0.25">
      <c r="C260" s="31"/>
      <c r="D260" s="30"/>
      <c r="E260" s="30"/>
      <c r="F260" s="32"/>
    </row>
    <row r="261" spans="3:6" x14ac:dyDescent="0.25">
      <c r="C261" s="31"/>
      <c r="D261" s="30"/>
      <c r="E261" s="30"/>
      <c r="F261" s="32"/>
    </row>
    <row r="262" spans="3:6" x14ac:dyDescent="0.25">
      <c r="C262" s="31"/>
      <c r="D262" s="30"/>
      <c r="E262" s="30"/>
      <c r="F262" s="32"/>
    </row>
    <row r="263" spans="3:6" x14ac:dyDescent="0.25">
      <c r="C263" s="31"/>
      <c r="D263" s="30"/>
      <c r="E263" s="30"/>
      <c r="F263" s="32"/>
    </row>
    <row r="264" spans="3:6" x14ac:dyDescent="0.25">
      <c r="C264" s="31"/>
      <c r="D264" s="30"/>
      <c r="E264" s="30"/>
      <c r="F264" s="32"/>
    </row>
    <row r="265" spans="3:6" x14ac:dyDescent="0.25">
      <c r="C265" s="31"/>
      <c r="D265" s="30"/>
      <c r="E265" s="30"/>
      <c r="F265" s="32"/>
    </row>
    <row r="266" spans="3:6" x14ac:dyDescent="0.25">
      <c r="C266" s="31"/>
      <c r="D266" s="30"/>
      <c r="E266" s="30"/>
      <c r="F266" s="32"/>
    </row>
    <row r="267" spans="3:6" x14ac:dyDescent="0.25">
      <c r="C267" s="31"/>
      <c r="D267" s="30"/>
      <c r="E267" s="30"/>
      <c r="F267" s="32"/>
    </row>
    <row r="268" spans="3:6" x14ac:dyDescent="0.25">
      <c r="C268" s="31"/>
      <c r="D268" s="30"/>
      <c r="E268" s="30"/>
      <c r="F268" s="32"/>
    </row>
    <row r="269" spans="3:6" x14ac:dyDescent="0.25">
      <c r="C269" s="31"/>
      <c r="D269" s="30"/>
      <c r="E269" s="30"/>
      <c r="F269" s="32"/>
    </row>
    <row r="270" spans="3:6" x14ac:dyDescent="0.25">
      <c r="C270" s="31"/>
      <c r="D270" s="30"/>
      <c r="E270" s="30"/>
      <c r="F270" s="32"/>
    </row>
    <row r="271" spans="3:6" x14ac:dyDescent="0.25">
      <c r="C271" s="31"/>
      <c r="D271" s="30"/>
      <c r="E271" s="30"/>
      <c r="F271" s="32"/>
    </row>
    <row r="272" spans="3:6" x14ac:dyDescent="0.25">
      <c r="C272" s="31"/>
      <c r="D272" s="30"/>
      <c r="E272" s="30"/>
      <c r="F272" s="32"/>
    </row>
    <row r="273" spans="3:6" x14ac:dyDescent="0.25">
      <c r="C273" s="31"/>
      <c r="D273" s="30"/>
      <c r="E273" s="30"/>
      <c r="F273" s="32"/>
    </row>
    <row r="274" spans="3:6" x14ac:dyDescent="0.25">
      <c r="C274" s="31"/>
      <c r="D274" s="30"/>
      <c r="E274" s="30"/>
      <c r="F274" s="32"/>
    </row>
    <row r="275" spans="3:6" x14ac:dyDescent="0.25">
      <c r="C275" s="31"/>
      <c r="D275" s="30"/>
      <c r="E275" s="30"/>
      <c r="F275" s="32"/>
    </row>
    <row r="276" spans="3:6" x14ac:dyDescent="0.25">
      <c r="C276" s="31"/>
      <c r="D276" s="30"/>
      <c r="E276" s="30"/>
      <c r="F276" s="32"/>
    </row>
    <row r="277" spans="3:6" x14ac:dyDescent="0.25">
      <c r="C277" s="31"/>
      <c r="D277" s="30"/>
      <c r="E277" s="30"/>
      <c r="F277" s="32"/>
    </row>
    <row r="278" spans="3:6" x14ac:dyDescent="0.25">
      <c r="C278" s="31"/>
      <c r="D278" s="30"/>
      <c r="E278" s="30"/>
      <c r="F278" s="32"/>
    </row>
    <row r="279" spans="3:6" x14ac:dyDescent="0.25">
      <c r="C279" s="31"/>
      <c r="D279" s="30"/>
      <c r="E279" s="30"/>
      <c r="F279" s="32"/>
    </row>
    <row r="280" spans="3:6" x14ac:dyDescent="0.25">
      <c r="C280" s="31"/>
      <c r="D280" s="30"/>
      <c r="E280" s="30"/>
      <c r="F280" s="32"/>
    </row>
    <row r="281" spans="3:6" x14ac:dyDescent="0.25">
      <c r="C281" s="31"/>
      <c r="D281" s="30"/>
      <c r="E281" s="30"/>
      <c r="F281" s="32"/>
    </row>
    <row r="282" spans="3:6" x14ac:dyDescent="0.25">
      <c r="C282" s="31"/>
      <c r="D282" s="30"/>
      <c r="E282" s="30"/>
      <c r="F282" s="32"/>
    </row>
    <row r="283" spans="3:6" x14ac:dyDescent="0.25">
      <c r="C283" s="31"/>
      <c r="D283" s="30"/>
      <c r="E283" s="30"/>
      <c r="F283" s="32"/>
    </row>
    <row r="284" spans="3:6" x14ac:dyDescent="0.25">
      <c r="C284" s="31"/>
      <c r="D284" s="30"/>
      <c r="E284" s="30"/>
      <c r="F284" s="32"/>
    </row>
    <row r="285" spans="3:6" x14ac:dyDescent="0.25">
      <c r="C285" s="31"/>
      <c r="D285" s="30"/>
      <c r="E285" s="30"/>
      <c r="F285" s="32"/>
    </row>
    <row r="286" spans="3:6" x14ac:dyDescent="0.25">
      <c r="C286" s="31"/>
      <c r="D286" s="30"/>
      <c r="E286" s="30"/>
      <c r="F286" s="32"/>
    </row>
    <row r="287" spans="3:6" x14ac:dyDescent="0.25">
      <c r="C287" s="31"/>
      <c r="D287" s="30"/>
      <c r="E287" s="30"/>
      <c r="F287" s="32"/>
    </row>
    <row r="288" spans="3:6" x14ac:dyDescent="0.25">
      <c r="C288" s="31"/>
      <c r="D288" s="30"/>
      <c r="E288" s="30"/>
      <c r="F288" s="32"/>
    </row>
    <row r="289" spans="3:6" x14ac:dyDescent="0.25">
      <c r="C289" s="31"/>
      <c r="D289" s="30"/>
      <c r="E289" s="30"/>
      <c r="F289" s="32"/>
    </row>
    <row r="290" spans="3:6" x14ac:dyDescent="0.25">
      <c r="C290" s="31"/>
      <c r="D290" s="30"/>
      <c r="E290" s="30"/>
      <c r="F290" s="32"/>
    </row>
    <row r="291" spans="3:6" x14ac:dyDescent="0.25">
      <c r="C291" s="31"/>
      <c r="D291" s="30"/>
      <c r="E291" s="30"/>
      <c r="F291" s="32"/>
    </row>
    <row r="292" spans="3:6" x14ac:dyDescent="0.25">
      <c r="C292" s="31"/>
      <c r="D292" s="30"/>
      <c r="E292" s="30"/>
      <c r="F292" s="32"/>
    </row>
    <row r="293" spans="3:6" x14ac:dyDescent="0.25">
      <c r="C293" s="31"/>
      <c r="D293" s="30"/>
      <c r="E293" s="30"/>
      <c r="F293" s="32"/>
    </row>
    <row r="294" spans="3:6" x14ac:dyDescent="0.25">
      <c r="C294" s="31"/>
      <c r="D294" s="30"/>
      <c r="E294" s="30"/>
      <c r="F294" s="32"/>
    </row>
    <row r="295" spans="3:6" x14ac:dyDescent="0.25">
      <c r="C295" s="31"/>
      <c r="D295" s="30"/>
      <c r="E295" s="30"/>
      <c r="F295" s="32"/>
    </row>
    <row r="296" spans="3:6" x14ac:dyDescent="0.25">
      <c r="C296" s="31"/>
      <c r="D296" s="30"/>
      <c r="E296" s="30"/>
      <c r="F296" s="32"/>
    </row>
    <row r="297" spans="3:6" x14ac:dyDescent="0.25">
      <c r="C297" s="31"/>
      <c r="D297" s="30"/>
      <c r="E297" s="30"/>
      <c r="F297" s="32"/>
    </row>
    <row r="298" spans="3:6" x14ac:dyDescent="0.25">
      <c r="C298" s="31"/>
      <c r="D298" s="30"/>
      <c r="E298" s="30"/>
      <c r="F298" s="32"/>
    </row>
    <row r="299" spans="3:6" x14ac:dyDescent="0.25">
      <c r="C299" s="31"/>
      <c r="D299" s="30"/>
      <c r="E299" s="30"/>
      <c r="F299" s="32"/>
    </row>
    <row r="300" spans="3:6" x14ac:dyDescent="0.25">
      <c r="C300" s="31"/>
      <c r="D300" s="30"/>
      <c r="E300" s="30"/>
      <c r="F300" s="32"/>
    </row>
    <row r="301" spans="3:6" x14ac:dyDescent="0.25">
      <c r="C301" s="31"/>
      <c r="D301" s="30"/>
      <c r="E301" s="30"/>
      <c r="F301" s="32"/>
    </row>
    <row r="302" spans="3:6" x14ac:dyDescent="0.25">
      <c r="C302" s="31"/>
      <c r="D302" s="30"/>
      <c r="E302" s="30"/>
      <c r="F302" s="32"/>
    </row>
    <row r="303" spans="3:6" x14ac:dyDescent="0.25">
      <c r="C303" s="31"/>
      <c r="D303" s="30"/>
      <c r="E303" s="30"/>
      <c r="F303" s="32"/>
    </row>
    <row r="304" spans="3:6" x14ac:dyDescent="0.25">
      <c r="C304" s="31"/>
      <c r="D304" s="30"/>
      <c r="E304" s="30"/>
      <c r="F304" s="32"/>
    </row>
    <row r="305" spans="3:6" x14ac:dyDescent="0.25">
      <c r="C305" s="31"/>
      <c r="D305" s="30"/>
      <c r="E305" s="30"/>
      <c r="F305" s="32"/>
    </row>
    <row r="306" spans="3:6" x14ac:dyDescent="0.25">
      <c r="C306" s="31"/>
      <c r="D306" s="30"/>
      <c r="E306" s="30"/>
      <c r="F306" s="32"/>
    </row>
    <row r="307" spans="3:6" x14ac:dyDescent="0.25">
      <c r="C307" s="31"/>
      <c r="D307" s="30"/>
      <c r="E307" s="30"/>
      <c r="F307" s="32"/>
    </row>
    <row r="308" spans="3:6" x14ac:dyDescent="0.25">
      <c r="C308" s="31"/>
      <c r="D308" s="30"/>
      <c r="E308" s="30"/>
      <c r="F308" s="32"/>
    </row>
    <row r="309" spans="3:6" x14ac:dyDescent="0.25">
      <c r="C309" s="31"/>
      <c r="D309" s="30"/>
      <c r="E309" s="30"/>
      <c r="F309" s="32"/>
    </row>
    <row r="310" spans="3:6" x14ac:dyDescent="0.25">
      <c r="C310" s="31"/>
      <c r="D310" s="30"/>
      <c r="E310" s="30"/>
      <c r="F310" s="32"/>
    </row>
    <row r="311" spans="3:6" x14ac:dyDescent="0.25">
      <c r="C311" s="31"/>
      <c r="D311" s="30"/>
      <c r="E311" s="30"/>
      <c r="F311" s="32"/>
    </row>
    <row r="312" spans="3:6" x14ac:dyDescent="0.25">
      <c r="C312" s="31"/>
      <c r="D312" s="30"/>
      <c r="E312" s="30"/>
      <c r="F312" s="32"/>
    </row>
    <row r="313" spans="3:6" x14ac:dyDescent="0.25">
      <c r="C313" s="31"/>
      <c r="D313" s="30"/>
      <c r="E313" s="30"/>
      <c r="F313" s="32"/>
    </row>
    <row r="314" spans="3:6" x14ac:dyDescent="0.25">
      <c r="C314" s="31"/>
      <c r="D314" s="30"/>
      <c r="E314" s="30"/>
      <c r="F314" s="32"/>
    </row>
    <row r="315" spans="3:6" x14ac:dyDescent="0.25">
      <c r="C315" s="31"/>
      <c r="D315" s="30"/>
      <c r="E315" s="30"/>
      <c r="F315" s="32"/>
    </row>
    <row r="316" spans="3:6" x14ac:dyDescent="0.25">
      <c r="C316" s="31"/>
      <c r="D316" s="30"/>
      <c r="E316" s="30"/>
      <c r="F316" s="32"/>
    </row>
    <row r="317" spans="3:6" x14ac:dyDescent="0.25">
      <c r="C317" s="31"/>
      <c r="D317" s="30"/>
      <c r="E317" s="30"/>
      <c r="F317" s="32"/>
    </row>
    <row r="318" spans="3:6" x14ac:dyDescent="0.25">
      <c r="C318" s="31"/>
      <c r="D318" s="30"/>
      <c r="E318" s="30"/>
      <c r="F318" s="32"/>
    </row>
    <row r="319" spans="3:6" x14ac:dyDescent="0.25">
      <c r="C319" s="31"/>
      <c r="D319" s="30"/>
      <c r="E319" s="30"/>
      <c r="F319" s="32"/>
    </row>
    <row r="320" spans="3:6" x14ac:dyDescent="0.25">
      <c r="C320" s="31"/>
      <c r="D320" s="30"/>
      <c r="E320" s="30"/>
      <c r="F320" s="32"/>
    </row>
    <row r="321" spans="3:6" x14ac:dyDescent="0.25">
      <c r="C321" s="31"/>
      <c r="D321" s="30"/>
      <c r="E321" s="30"/>
      <c r="F321" s="32"/>
    </row>
    <row r="322" spans="3:6" x14ac:dyDescent="0.25">
      <c r="C322" s="31"/>
      <c r="D322" s="30"/>
      <c r="E322" s="30"/>
      <c r="F322" s="32"/>
    </row>
    <row r="323" spans="3:6" x14ac:dyDescent="0.25">
      <c r="C323" s="31"/>
      <c r="D323" s="30"/>
      <c r="E323" s="30"/>
      <c r="F323" s="32"/>
    </row>
    <row r="324" spans="3:6" x14ac:dyDescent="0.25">
      <c r="C324" s="31"/>
      <c r="D324" s="30"/>
      <c r="E324" s="30"/>
      <c r="F324" s="32"/>
    </row>
    <row r="325" spans="3:6" x14ac:dyDescent="0.25">
      <c r="C325" s="31"/>
      <c r="D325" s="30"/>
      <c r="E325" s="30"/>
      <c r="F325" s="32"/>
    </row>
    <row r="326" spans="3:6" x14ac:dyDescent="0.25">
      <c r="C326" s="31"/>
      <c r="D326" s="30"/>
      <c r="E326" s="30"/>
      <c r="F326" s="32"/>
    </row>
    <row r="327" spans="3:6" x14ac:dyDescent="0.25">
      <c r="C327" s="31"/>
      <c r="D327" s="30"/>
      <c r="E327" s="30"/>
      <c r="F327" s="32"/>
    </row>
    <row r="328" spans="3:6" x14ac:dyDescent="0.25">
      <c r="C328" s="31"/>
      <c r="D328" s="30"/>
      <c r="E328" s="30"/>
      <c r="F328" s="32"/>
    </row>
    <row r="329" spans="3:6" x14ac:dyDescent="0.25">
      <c r="C329" s="31"/>
      <c r="D329" s="30"/>
      <c r="E329" s="30"/>
      <c r="F329" s="32"/>
    </row>
    <row r="330" spans="3:6" x14ac:dyDescent="0.25">
      <c r="C330" s="31"/>
      <c r="D330" s="30"/>
      <c r="E330" s="30"/>
      <c r="F330" s="32"/>
    </row>
    <row r="331" spans="3:6" x14ac:dyDescent="0.25">
      <c r="C331" s="31"/>
      <c r="D331" s="30"/>
      <c r="E331" s="30"/>
      <c r="F331" s="32"/>
    </row>
    <row r="332" spans="3:6" x14ac:dyDescent="0.25">
      <c r="C332" s="31"/>
      <c r="D332" s="30"/>
      <c r="E332" s="30"/>
      <c r="F332" s="32"/>
    </row>
    <row r="333" spans="3:6" x14ac:dyDescent="0.25">
      <c r="C333" s="31"/>
      <c r="D333" s="30"/>
      <c r="E333" s="30"/>
      <c r="F333" s="32"/>
    </row>
    <row r="334" spans="3:6" x14ac:dyDescent="0.25">
      <c r="C334" s="31"/>
      <c r="D334" s="30"/>
      <c r="E334" s="30"/>
      <c r="F334" s="32"/>
    </row>
    <row r="335" spans="3:6" x14ac:dyDescent="0.25">
      <c r="C335" s="31"/>
      <c r="D335" s="30"/>
      <c r="E335" s="30"/>
      <c r="F335" s="32"/>
    </row>
    <row r="336" spans="3:6" x14ac:dyDescent="0.25">
      <c r="C336" s="31"/>
      <c r="D336" s="30"/>
      <c r="E336" s="30"/>
      <c r="F336" s="32"/>
    </row>
    <row r="337" spans="1:6" x14ac:dyDescent="0.25">
      <c r="C337" s="31"/>
      <c r="D337" s="30"/>
      <c r="E337" s="30"/>
      <c r="F337" s="32"/>
    </row>
    <row r="338" spans="1:6" x14ac:dyDescent="0.25">
      <c r="C338" s="31"/>
      <c r="D338" s="30"/>
      <c r="E338" s="30"/>
      <c r="F338" s="32"/>
    </row>
    <row r="339" spans="1:6" x14ac:dyDescent="0.25">
      <c r="C339" s="31"/>
      <c r="D339" s="30"/>
      <c r="E339" s="30"/>
      <c r="F339" s="32"/>
    </row>
    <row r="340" spans="1:6" x14ac:dyDescent="0.25">
      <c r="C340" s="31"/>
      <c r="D340" s="30"/>
      <c r="E340" s="30"/>
      <c r="F340" s="32"/>
    </row>
    <row r="341" spans="1:6" x14ac:dyDescent="0.25">
      <c r="C341" s="31"/>
      <c r="D341" s="30"/>
      <c r="E341" s="30"/>
      <c r="F341" s="32"/>
    </row>
    <row r="342" spans="1:6" x14ac:dyDescent="0.25">
      <c r="C342" s="31"/>
      <c r="D342" s="30"/>
      <c r="E342" s="30"/>
      <c r="F342" s="32"/>
    </row>
    <row r="343" spans="1:6" x14ac:dyDescent="0.25">
      <c r="A343" s="30"/>
      <c r="B343" s="30"/>
      <c r="C343" s="31"/>
      <c r="D343" s="30"/>
      <c r="E343" s="30"/>
      <c r="F343" s="32"/>
    </row>
    <row r="344" spans="1:6" x14ac:dyDescent="0.25">
      <c r="A344" s="30"/>
      <c r="B344" s="30"/>
      <c r="C344" s="31"/>
      <c r="D344" s="30"/>
      <c r="E344" s="30"/>
      <c r="F344" s="32"/>
    </row>
    <row r="345" spans="1:6" x14ac:dyDescent="0.25">
      <c r="A345" s="30"/>
      <c r="B345" s="30"/>
      <c r="C345" s="31"/>
      <c r="D345" s="30"/>
      <c r="E345" s="30"/>
      <c r="F345" s="32"/>
    </row>
    <row r="346" spans="1:6" x14ac:dyDescent="0.25">
      <c r="A346" s="30"/>
      <c r="B346" s="30"/>
      <c r="C346" s="31"/>
      <c r="D346" s="30"/>
      <c r="E346" s="30"/>
      <c r="F346" s="32"/>
    </row>
    <row r="347" spans="1:6" x14ac:dyDescent="0.25">
      <c r="A347" s="30"/>
      <c r="B347" s="30"/>
      <c r="C347" s="31"/>
      <c r="D347" s="30"/>
      <c r="E347" s="30"/>
      <c r="F347" s="32"/>
    </row>
    <row r="348" spans="1:6" x14ac:dyDescent="0.25">
      <c r="A348" s="30"/>
      <c r="B348" s="30"/>
      <c r="C348" s="31"/>
      <c r="D348" s="30"/>
      <c r="E348" s="30"/>
      <c r="F348" s="32"/>
    </row>
    <row r="349" spans="1:6" x14ac:dyDescent="0.25">
      <c r="A349" s="30"/>
      <c r="B349" s="30"/>
      <c r="C349" s="31"/>
      <c r="D349" s="30"/>
      <c r="E349" s="30"/>
      <c r="F349" s="32"/>
    </row>
  </sheetData>
  <mergeCells count="16">
    <mergeCell ref="C117:F117"/>
    <mergeCell ref="C1:F1"/>
    <mergeCell ref="A1:B1"/>
    <mergeCell ref="A3:F4"/>
    <mergeCell ref="C114:F114"/>
    <mergeCell ref="C115:F115"/>
    <mergeCell ref="C116:F116"/>
    <mergeCell ref="A2:F2"/>
    <mergeCell ref="A103:E103"/>
    <mergeCell ref="A104:E104"/>
    <mergeCell ref="A105:E105"/>
    <mergeCell ref="A106:E106"/>
    <mergeCell ref="C108:F108"/>
    <mergeCell ref="D110:E110"/>
    <mergeCell ref="C113:F113"/>
    <mergeCell ref="A107:E107"/>
  </mergeCells>
  <pageMargins left="0.51181102362204722" right="0.31496062992125984" top="0.35433070866141736" bottom="0.35433070866141736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ОП1</vt:lpstr>
      <vt:lpstr>ОП2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</dc:creator>
  <cp:lastModifiedBy>Деян Димитров</cp:lastModifiedBy>
  <cp:lastPrinted>2016-04-12T12:01:35Z</cp:lastPrinted>
  <dcterms:created xsi:type="dcterms:W3CDTF">2016-04-12T08:32:07Z</dcterms:created>
  <dcterms:modified xsi:type="dcterms:W3CDTF">2016-04-12T12:06:38Z</dcterms:modified>
</cp:coreProperties>
</file>