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90" yWindow="45" windowWidth="20730" windowHeight="921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Sheet1!$5:$5</definedName>
  </definedNames>
  <calcPr calcId="144525"/>
</workbook>
</file>

<file path=xl/calcChain.xml><?xml version="1.0" encoding="utf-8"?>
<calcChain xmlns="http://schemas.openxmlformats.org/spreadsheetml/2006/main">
  <c r="F257" i="1" l="1"/>
  <c r="F256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32" i="1"/>
  <c r="F254" i="1" s="1"/>
  <c r="F220" i="1"/>
  <c r="F221" i="1"/>
  <c r="F222" i="1"/>
  <c r="F223" i="1"/>
  <c r="F224" i="1"/>
  <c r="F225" i="1"/>
  <c r="F226" i="1"/>
  <c r="F229" i="1" s="1"/>
  <c r="F227" i="1"/>
  <c r="F228" i="1"/>
  <c r="F219" i="1"/>
  <c r="F216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175" i="1"/>
  <c r="F217" i="1" s="1"/>
  <c r="F230" i="1" s="1"/>
  <c r="F155" i="1"/>
  <c r="F170" i="1"/>
  <c r="F148" i="1"/>
  <c r="F110" i="1"/>
  <c r="F90" i="1"/>
  <c r="F87" i="1"/>
  <c r="F72" i="1"/>
  <c r="F62" i="1"/>
  <c r="F63" i="1"/>
  <c r="F64" i="1"/>
  <c r="F65" i="1"/>
  <c r="F66" i="1"/>
  <c r="F67" i="1"/>
  <c r="F68" i="1"/>
  <c r="F69" i="1"/>
  <c r="F61" i="1"/>
  <c r="F51" i="1"/>
  <c r="F70" i="1" s="1"/>
  <c r="F46" i="1"/>
  <c r="F47" i="1" s="1"/>
  <c r="F42" i="1"/>
  <c r="F43" i="1"/>
  <c r="F41" i="1"/>
  <c r="F44" i="1" s="1"/>
  <c r="F38" i="1"/>
  <c r="F39" i="1"/>
  <c r="F25" i="1"/>
  <c r="F26" i="1"/>
  <c r="F27" i="1"/>
  <c r="F28" i="1"/>
  <c r="F29" i="1"/>
  <c r="F30" i="1"/>
  <c r="F31" i="1"/>
  <c r="F32" i="1"/>
  <c r="F33" i="1"/>
  <c r="F34" i="1"/>
  <c r="F35" i="1"/>
  <c r="F24" i="1"/>
  <c r="F36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8" i="1"/>
  <c r="F22" i="1" s="1"/>
  <c r="F48" i="1" s="1"/>
  <c r="F152" i="1"/>
  <c r="F153" i="1"/>
  <c r="F154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51" i="1"/>
  <c r="F171" i="1" s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15" i="1"/>
  <c r="F149" i="1" s="1"/>
  <c r="F102" i="1"/>
  <c r="F103" i="1"/>
  <c r="F104" i="1"/>
  <c r="F105" i="1"/>
  <c r="F106" i="1"/>
  <c r="F107" i="1"/>
  <c r="F108" i="1"/>
  <c r="F109" i="1"/>
  <c r="F91" i="1"/>
  <c r="F92" i="1"/>
  <c r="F93" i="1"/>
  <c r="F94" i="1"/>
  <c r="F95" i="1"/>
  <c r="F96" i="1"/>
  <c r="F97" i="1"/>
  <c r="F98" i="1"/>
  <c r="F99" i="1"/>
  <c r="F100" i="1"/>
  <c r="F101" i="1"/>
  <c r="F73" i="1"/>
  <c r="F74" i="1"/>
  <c r="F75" i="1"/>
  <c r="F76" i="1"/>
  <c r="F77" i="1"/>
  <c r="F78" i="1"/>
  <c r="F79" i="1"/>
  <c r="F80" i="1"/>
  <c r="F81" i="1"/>
  <c r="F88" i="1" s="1"/>
  <c r="F82" i="1"/>
  <c r="F83" i="1"/>
  <c r="F84" i="1"/>
  <c r="F85" i="1"/>
  <c r="F86" i="1"/>
  <c r="F52" i="1"/>
  <c r="F53" i="1"/>
  <c r="F54" i="1"/>
  <c r="F55" i="1"/>
  <c r="F56" i="1"/>
  <c r="F57" i="1"/>
  <c r="F58" i="1"/>
  <c r="F59" i="1"/>
  <c r="F60" i="1"/>
  <c r="F258" i="1"/>
  <c r="F111" i="1"/>
  <c r="F172" i="1" l="1"/>
  <c r="F112" i="1"/>
  <c r="F259" i="1" s="1"/>
  <c r="F260" i="1" l="1"/>
  <c r="F261" i="1" s="1"/>
</calcChain>
</file>

<file path=xl/sharedStrings.xml><?xml version="1.0" encoding="utf-8"?>
<sst xmlns="http://schemas.openxmlformats.org/spreadsheetml/2006/main" count="480" uniqueCount="263">
  <si>
    <t xml:space="preserve">КОЛИЧЕСТВЕНО-СТОЙНОСТНА СМЕТКА </t>
  </si>
  <si>
    <t>№ по ред</t>
  </si>
  <si>
    <t>Наименование</t>
  </si>
  <si>
    <t>Мярка</t>
  </si>
  <si>
    <t>Количество</t>
  </si>
  <si>
    <t>Цена</t>
  </si>
  <si>
    <t xml:space="preserve">Стойност </t>
  </si>
  <si>
    <t>Добавка за варова мазилка по ребрени и касетирани тавани, греди, колони и др.</t>
  </si>
  <si>
    <t>Добавка за варова настилка по куполообразни тавани</t>
  </si>
  <si>
    <t>Метална конструкция за окачен таван с KNAUF-строителни плоскости еднослойни 12,5</t>
  </si>
  <si>
    <t>Обшивка с KNAUF строителни плоскости GKB еднослойни 12,5 по сводове</t>
  </si>
  <si>
    <t>Варова шпакловка по прясна мазилка по сводове и куполи</t>
  </si>
  <si>
    <t>Вътрешна варова мазилка по бетонови сводове и куполи</t>
  </si>
  <si>
    <t>Вътрешна варова мазилка по тухлени стени</t>
  </si>
  <si>
    <t>Вътрешна варова мазилка по бетонови стени и тавани</t>
  </si>
  <si>
    <t>Варова шпакловка по прясна мазилка</t>
  </si>
  <si>
    <t>Мазилка по страници на отвори с ширина 20 до 40 см</t>
  </si>
  <si>
    <t>м</t>
  </si>
  <si>
    <t>Монтаж на алуминиев перфориран профил по изпъкнали ръбове на прозорци, врати и колони</t>
  </si>
  <si>
    <t>Направа на силикатна мазилка</t>
  </si>
  <si>
    <t>Добавка за первази от плочки гранитогрес</t>
  </si>
  <si>
    <t>Циментова замазка по под с d=10см</t>
  </si>
  <si>
    <t>Настилка от бетонови пресовани плочи</t>
  </si>
  <si>
    <t>Настилка от теракотни плочи</t>
  </si>
  <si>
    <t>Настилка от плочи грнитогрес</t>
  </si>
  <si>
    <t>Облицовка стълби с гранитогрес и декоративен фриз</t>
  </si>
  <si>
    <t>Пердашена циментова замазка М300 d=2см по подове, тераси, покриви и други</t>
  </si>
  <si>
    <t>Облицовка с врачански плочи по стени</t>
  </si>
  <si>
    <t>Боядисване на нови шпакловани стени и тавани с латекс трикратно</t>
  </si>
  <si>
    <t>Обшивка корнизи, улами и поли с медна ламарина</t>
  </si>
  <si>
    <t>бр.</t>
  </si>
  <si>
    <t>Засипване тесни изкопи без трамбоване «01-01-059»</t>
  </si>
  <si>
    <t>Подложки от земя и пясък</t>
  </si>
  <si>
    <t>Полупорц.тоал.умивалници среден формат бели с обикн.сифони</t>
  </si>
  <si>
    <t>Pvc-тръби безмуф.с леп.връзки с диам. 96.0, 94.0, 93.0 на 110 мм.</t>
  </si>
  <si>
    <t>Pvc-тръби безмуф.с леп.връзки с диам. 200 мм.</t>
  </si>
  <si>
    <t>Pvc-тръби безмуф.с леп.връзки с диам. 225 мм.</t>
  </si>
  <si>
    <t>Pvc-тръби безмуф.с леп.връзки с диам. 250мм.</t>
  </si>
  <si>
    <t>Pvc-тръби безмуф.с леп.връзки с диам. 150 мм.</t>
  </si>
  <si>
    <t>Pvc-тръби безмуф.с леп.връзки с диам. 125 мм.</t>
  </si>
  <si>
    <t>Улични рш за кръгли канали с отвор фбосм от сглобяеми елем. С дълб. 2м</t>
  </si>
  <si>
    <t>Монтаж в изкрп на pe-hd тръби на челна заварка с диаметър 250 мм</t>
  </si>
  <si>
    <t>Доставка и м-ж помпа wilo тр150м235/130</t>
  </si>
  <si>
    <t>Pvc-тръби безмуф.с леп.връзки с диам. 48.2, 45.2, 42.2 на 50 мм</t>
  </si>
  <si>
    <t>Изпробване верт.канализация в сгради до ф150</t>
  </si>
  <si>
    <t>Изпробване хор канализация в сгради над ф150</t>
  </si>
  <si>
    <t>Доставка и монтаж на вентил.конвектор верикален челно засмукване 9.58квт+b15</t>
  </si>
  <si>
    <t>Доставка и монтаж на вентил.конвектор хоризонтален долно засмукване 9.58квт</t>
  </si>
  <si>
    <t>Доставка и монтаж на вентил.конвектор верикален челно засмукване 5.87квт</t>
  </si>
  <si>
    <t>Доставка и монтаж на вентил.конвектор верикален челно засмукване 3.68квт</t>
  </si>
  <si>
    <t>Доставка и монтаж на вентил конвектор хоризонтален долно засмукване 3.68квт</t>
  </si>
  <si>
    <t>Доставка на алуминиеви глидери н"500мм</t>
  </si>
  <si>
    <t>Комплектен монтаж ал. Радиатори</t>
  </si>
  <si>
    <t>Доставка и монтаж колектор 11/4" с 2 извода комплект</t>
  </si>
  <si>
    <t>Доставка и монтаж колектор 11/4" с 3 извода комплект</t>
  </si>
  <si>
    <t>Доставка и монтаж колектор 11/4" с 4 извода комплект</t>
  </si>
  <si>
    <t>Доставка и монтаж колектор 11/4" с 7 извода комплект</t>
  </si>
  <si>
    <t>Доставка и монтаж на автомат.обезв. 1/2"</t>
  </si>
  <si>
    <t>Доставка и монтаж на радиаторен вентил с термосттична глава 1/2" ъглов</t>
  </si>
  <si>
    <t>Холендър 16x2 - 1/2"</t>
  </si>
  <si>
    <t>Холендър 26x2-1/2"</t>
  </si>
  <si>
    <t>Ск сферичен 1/2" с холендър</t>
  </si>
  <si>
    <t>Полагане гофрирани тръби ф 23 мм «34-11-0903»</t>
  </si>
  <si>
    <t>Полагане гофрир.тръби ф26мм</t>
  </si>
  <si>
    <t>Боядисване на тръби два слои монтирани до 3"</t>
  </si>
  <si>
    <t>Доставка и монтаж на помпа grundfos ups 50/120f</t>
  </si>
  <si>
    <t>Доставка и монтаж на помпа grundfos ups40/120f</t>
  </si>
  <si>
    <t>Доставка и м-ж разшир съд обем 80 л</t>
  </si>
  <si>
    <t>Баланс вентил ф11/4" и 3 бара</t>
  </si>
  <si>
    <t>Дост.и м-ж на автомати за допълване 1/2"</t>
  </si>
  <si>
    <t>Дост. И м-ж на стенен кондензационен котел газов 49,7 квт. - комплект</t>
  </si>
  <si>
    <t>Изпробване плътността на тръбопровода на хидравлично налягане</t>
  </si>
  <si>
    <t>Топла проба на отоплителна инсталация с котел и на тец за от.тял</t>
  </si>
  <si>
    <t>72 часова проба и регулиране на котелната инсталация</t>
  </si>
  <si>
    <t>Вентилатор кръгъл канален тд 2000/315 двускоростен</t>
  </si>
  <si>
    <t>Д-каи м-ж на меки връзки ф315</t>
  </si>
  <si>
    <t>Въздушен филтър fgr-315</t>
  </si>
  <si>
    <t>Регулир. Клапи кръгли въздуховоди ф315мм</t>
  </si>
  <si>
    <t>Доставка и монтаж на топлообменник друреден 500/300-2r</t>
  </si>
  <si>
    <t>Шумозаглушител канален ldc 315/900</t>
  </si>
  <si>
    <t>Спировъздуховоди изолирани с мин.вата и ал.фолио ф315мм</t>
  </si>
  <si>
    <t>Спировъздуховоди изолирани с мин.вата и ал.фолио ф200мм</t>
  </si>
  <si>
    <t>Флексибъл за спировъздуховоди изолиран ф200мм</t>
  </si>
  <si>
    <t>Мреж.решетки кръгла регулируема ф315мм</t>
  </si>
  <si>
    <t>Огнепреградни клапи кръгли въздуховоди ф315мм -300/300</t>
  </si>
  <si>
    <t>Вентилатор кръгъл канален kd xl1</t>
  </si>
  <si>
    <t>Д-ка и м-ж на меки връзки ф400</t>
  </si>
  <si>
    <t>Въздушен филтър fgr-400</t>
  </si>
  <si>
    <t>Възвратни клапи кръгли въздуховоди ф400мм</t>
  </si>
  <si>
    <t>Доставка и монтаж на топлообменник друреден 600/360-2r</t>
  </si>
  <si>
    <t>Шумозаглушител канален ф400 ldc 400/900</t>
  </si>
  <si>
    <t>Спировъздуховоди изолирани с мин.вата и ал фолио ф400мм</t>
  </si>
  <si>
    <t>Мреж.решетки неподвижни жалузиини ф400мм</t>
  </si>
  <si>
    <t>Наладка на вентилационни системи</t>
  </si>
  <si>
    <t>Доставка на табло главно оборудвано oln180/1000/400</t>
  </si>
  <si>
    <t>Доставка на апартаментно табло атра 12</t>
  </si>
  <si>
    <t>Монтаж на стоящи табла</t>
  </si>
  <si>
    <t>Монтаж табло стенно</t>
  </si>
  <si>
    <t>Изтегляне на проводници в тръба пв 1 x 10 мм2</t>
  </si>
  <si>
    <t>Изтегляне на проводници в тръба пв 1 x 16 мм2</t>
  </si>
  <si>
    <t>Доставка кабел свт 3x6 мм2</t>
  </si>
  <si>
    <t>Доставка на проводник свт 3x2,5 мм2</t>
  </si>
  <si>
    <t>Доставка на проводник свт 3x1,5 мм</t>
  </si>
  <si>
    <t>Доставка на проводник свт 3x1,0 мм</t>
  </si>
  <si>
    <t>Доставка на проводник пввм 3x2,5 мм</t>
  </si>
  <si>
    <t>Доставка на проводник пввм 3x1,5 мм</t>
  </si>
  <si>
    <t>Доставка на проводник пввм 3x1,омм</t>
  </si>
  <si>
    <t>Доставка на кабел nym 3x6,0 мм</t>
  </si>
  <si>
    <t>Доставка на кабел nym 3x2,5 мм</t>
  </si>
  <si>
    <t>Доставка на кабел nym 3x1,5 мм</t>
  </si>
  <si>
    <t>Доставка на кабел nym 3x1,0 мм</t>
  </si>
  <si>
    <t>Полагане проводник пввм под мазилка-при готови улеи и отвори по тухлена стена</t>
  </si>
  <si>
    <t>Набиване колове за заземяване 63x63x6 2,5м</t>
  </si>
  <si>
    <t>Измерване заземление</t>
  </si>
  <si>
    <t>Полагане тръби pvc откр. По тухла и бетон 1" 32/25мм</t>
  </si>
  <si>
    <t>Полагане тръби pvc откр. Желязна к-ция и п носачи 1 1/4" 40/34мм</t>
  </si>
  <si>
    <t>М-ж на връзки до 5 м с медни тръби фзо/26 мм</t>
  </si>
  <si>
    <t>Медна ламарина 1000/1000/3 за земление</t>
  </si>
  <si>
    <t>Превоз на земни маси на 8 км.</t>
  </si>
  <si>
    <t>Превоз на земни маси на 0.2 км за депо</t>
  </si>
  <si>
    <t>кг</t>
  </si>
  <si>
    <t>Направа и монтаж на метален парапет</t>
  </si>
  <si>
    <t>Превоз бетон</t>
  </si>
  <si>
    <t>ДДС 20%</t>
  </si>
  <si>
    <t>ОБЩО</t>
  </si>
  <si>
    <t>за довършване на строеж: "Православен храм в УПИ I кв. 290 гр. Монтана"</t>
  </si>
  <si>
    <t>I. Архитектурна</t>
  </si>
  <si>
    <t>I.1. Зидарии и мазилки:</t>
  </si>
  <si>
    <t>I.2. Настилки и облицовки:</t>
  </si>
  <si>
    <t>I.3. Боядисване:</t>
  </si>
  <si>
    <t>I.4. Обшивки:</t>
  </si>
  <si>
    <t>I.5. Дограми:</t>
  </si>
  <si>
    <t>I. Архитектурна:</t>
  </si>
  <si>
    <t>Фасадно тръбно скеле с h=или&lt;30м</t>
  </si>
  <si>
    <t>Тръбно подпорно скеле с натоварване до 1500 кг/м2 и h=или&lt;20м</t>
  </si>
  <si>
    <t>Водосточни казанчета от медна ламарина - обикновени</t>
  </si>
  <si>
    <t>Водопроводни тръби от медна ламарина</t>
  </si>
  <si>
    <t>Изработка и монтаж на място на метален предпазен парапет от инокс с h1.1м</t>
  </si>
  <si>
    <t>Изкоп с багер в земни почви при нормални условия на отвал</t>
  </si>
  <si>
    <t>Изкоп с ограничена ширина до 0.6м - ръчно в земни почви неукрепени h=или&lt;2м</t>
  </si>
  <si>
    <t>Засипване на тесни изкопи без трамбоване</t>
  </si>
  <si>
    <t>Разриване с булдозер или засипване изкопи с пробег до 40м при нормални условия</t>
  </si>
  <si>
    <t>Уплътняване на обратен насип с пневматична трамбовка на пластове по 20см</t>
  </si>
  <si>
    <t>Монтаж полипропиленови тръби на челна заварка в открити канали Ø63мм</t>
  </si>
  <si>
    <t>Направа улеи от 5/5 до 10/10 ръчно в нова тухлена зидария</t>
  </si>
  <si>
    <t>Пробиване на отвори до 25/15 в 1/2 тухлен зид</t>
  </si>
  <si>
    <t>Пробиване на отвори 60/70 до 80/80 в нови бетонни стени d=или&lt;12см ръчно</t>
  </si>
  <si>
    <t>Монтаж на водомер фланшов Ø50мм</t>
  </si>
  <si>
    <t>Шибърен кран без изпразнител 2"</t>
  </si>
  <si>
    <t>Доставка и монтаж на филтър за водомер Ø50 мм</t>
  </si>
  <si>
    <t>Шахта за водомер 100/100см h=или&lt;3м</t>
  </si>
  <si>
    <t>Бойлер електрически за топла вода - тип "юнга"</t>
  </si>
  <si>
    <t>Монтаж СК с предпазна гарнитура Ø60мм</t>
  </si>
  <si>
    <t>II. ВиК</t>
  </si>
  <si>
    <t>I.1. Зидарии и мазилки</t>
  </si>
  <si>
    <t>I.2. Настилки и облицовки</t>
  </si>
  <si>
    <t>I.3. Боядисване</t>
  </si>
  <si>
    <t>I.4. Обшивки</t>
  </si>
  <si>
    <t>I.5. Дограми</t>
  </si>
  <si>
    <t>II.1. Водопровод</t>
  </si>
  <si>
    <t>Изкоп с багер зем.почви при норм.у-вия на отвал</t>
  </si>
  <si>
    <t>Изкоп с ограничена ширина до 0.6м -ръчно в земни почви неукрепени h=или&lt;2м</t>
  </si>
  <si>
    <t>Уплътняване на обратен насип с пневматичнатрамбовка пластове по 20см</t>
  </si>
  <si>
    <t>PVC тръби с фабр. фасонни части за канализация в сгради Ø52/42</t>
  </si>
  <si>
    <t>PVC тръби с фабр. фасонни части за канализация в сгради Ø110/93</t>
  </si>
  <si>
    <t>Сифони подови месингови тип "звезда" Ø50</t>
  </si>
  <si>
    <t>Клозетна седалка полупорцеланова с фаянс. ниско пром. казанче с метална пром. тръба</t>
  </si>
  <si>
    <t>Улични РШ за кръгли канали с отвор Ø60см от сглобяеми елементи с дълб. 3м</t>
  </si>
  <si>
    <t>Улични РШ за кръгли канали с отвор Ø60см от сглобяеми елементи с дълб. 5м</t>
  </si>
  <si>
    <t>РШ квадратна тухл. 80/80/100см за канализация с жб. капак с мозаечно покритие</t>
  </si>
  <si>
    <t>Изпробване хоризонтална канализация в сгради до Ø150</t>
  </si>
  <si>
    <t>Доставка и монтаж на помпа Wilo TP50F90/7.5</t>
  </si>
  <si>
    <t>II.2. Битова канализация</t>
  </si>
  <si>
    <t>II.1. Водопровод:</t>
  </si>
  <si>
    <t>II.2. Битова канализация:</t>
  </si>
  <si>
    <t>II.3. Дъждовна канализация</t>
  </si>
  <si>
    <t>II.3. Дъждовна канализация:</t>
  </si>
  <si>
    <t>II. ВиК:</t>
  </si>
  <si>
    <t>III. О и В</t>
  </si>
  <si>
    <t>Изкоп с багер в земнипочви при нормални условия на отвал</t>
  </si>
  <si>
    <t>III.1. Отопление</t>
  </si>
  <si>
    <t>III.1. Отопление:</t>
  </si>
  <si>
    <t>III.2. Вентилация</t>
  </si>
  <si>
    <t>III.2. Вентилация:</t>
  </si>
  <si>
    <t>III. О и В:</t>
  </si>
  <si>
    <t>IV. Електро</t>
  </si>
  <si>
    <t>IV. Електро:</t>
  </si>
  <si>
    <t>V. Вертикална планировка</t>
  </si>
  <si>
    <t>V. Вертикална планировка:</t>
  </si>
  <si>
    <t>VI. Други</t>
  </si>
  <si>
    <t>VI. Други:</t>
  </si>
  <si>
    <t>Разриване с булдозер или засипване изкопи с пробег до 40м при норм.условия</t>
  </si>
  <si>
    <t>Уплътняване на обратен насип с пневматична трамбовка пластове по 20см</t>
  </si>
  <si>
    <t>Улични рш за кръгли канали с отвор фбосм от сглобяеми елементи ф1500 с дълб. 3м</t>
  </si>
  <si>
    <t>Изкоп кладенци и резерв.ръчно в земни почви до 2м2 и н=2до5м</t>
  </si>
  <si>
    <t>Каменна основа от едротрошени камъни (75до120)мм</t>
  </si>
  <si>
    <t>Д-ка и м-ж на тръба трислойна с ал.вложка и омрежен полиетилен ф16х2</t>
  </si>
  <si>
    <t>Д-ка и м-ж на тръба трислойна с ал.вложка и омрежен полиетилен ф26хз</t>
  </si>
  <si>
    <t>Монтаж чер.газ.пат.тръби около съоръж.и апаратури 1 1/2" и 32/40мм</t>
  </si>
  <si>
    <t>Монтаж чер.газ.пат.тръби около съоръж.и апаратури 1 1/4" и 25/32мм</t>
  </si>
  <si>
    <t>Монтаж чер.газ.пат.тръби около съоръж.и апаратури 1/2" и 11/16мм</t>
  </si>
  <si>
    <t>Монтаж стоманени тръби безшевни ф70хзмм</t>
  </si>
  <si>
    <t>Полагане гофрирани тръби с диаметър 16 мм</t>
  </si>
  <si>
    <t>Полагане гофрирани тръби ф 23 мм</t>
  </si>
  <si>
    <t>Изтегляни на един брой проводник в тръби</t>
  </si>
  <si>
    <t>Д-ка м-ж и свързване на контакти шуко /скрит м-ж</t>
  </si>
  <si>
    <t>Д-ка и м-ж и свързване на ключове обикновенни/скрит м- ж</t>
  </si>
  <si>
    <t>Д-ка и м-ж и свързване на ключове серийни</t>
  </si>
  <si>
    <t>Д-ка и м-ж и свързване на ключове дивиаторни</t>
  </si>
  <si>
    <t>М-ж осветителни флуоресцентни тела-двойно 2 x 18w</t>
  </si>
  <si>
    <t>М-жосветителни флуоресцентни тела-двойно 2 x 18 но ip65</t>
  </si>
  <si>
    <t>М-жосветителни флуоресцентни осв.тела 4 x 18w</t>
  </si>
  <si>
    <t>М-ж осветителни тела/комплект с основа/-плафониера</t>
  </si>
  <si>
    <t>М-ж осветителни тела/комплект с основа/-аплик</t>
  </si>
  <si>
    <t>М-ж осветителни тела/комплект с основа/-аплик но 2x25 - е14</t>
  </si>
  <si>
    <t>М-ж осветителни тела - с насочено действие 70 вт</t>
  </si>
  <si>
    <t>М-ж осветителни тела/комплект с основа/-полюлей 70x25</t>
  </si>
  <si>
    <t>М-жосветителни тела/комплект с основа/-полюлей 12x25</t>
  </si>
  <si>
    <t>М-жосветителни тела/комплект с основа/-полюлей 6x40</t>
  </si>
  <si>
    <t>М-жосветителни тела/комплект с основа/-полюлей 6x15</t>
  </si>
  <si>
    <t>Изкоп с багер зем.почви при 1 ут.у-вие на транспорт</t>
  </si>
  <si>
    <t>Изкоп с огр.ширина до 0.6м -ръчно в земни почви неукрепени н=или&lt;2м</t>
  </si>
  <si>
    <t>Прехвърляне зем.почви до зм хориз. Или 2м верт.разстояние -ръчно</t>
  </si>
  <si>
    <t>Превоз със самосвали на земни почви с натов. С багер за обр.насип на0.2км</t>
  </si>
  <si>
    <t>Тънки изкопи до 0.5м с прехвърляне на зм</t>
  </si>
  <si>
    <t>Засипване тесни изкопи без трамбоване</t>
  </si>
  <si>
    <t>Обратен насип с баластра (с превоз от 5 км)</t>
  </si>
  <si>
    <t>Кофраж ст.бет.стълбища.площадки и греди и пояси свързани</t>
  </si>
  <si>
    <t>Кофраж неармирани бетонови стени.канали.парапети.асанни шахти d&gt;15cm</t>
  </si>
  <si>
    <t>Изработка и монтаж армировка - сл. И ос.сложна 6до12мм от а1 и а2</t>
  </si>
  <si>
    <t>Изработка и монтаж армировка - сл. И ос.сложна 6до12мм от a3</t>
  </si>
  <si>
    <t>Полагане стоманобетон м150 за основи на стени.колони и фундаментни плочи</t>
  </si>
  <si>
    <t>Полагане стоманобетон м200 филцов за стени и шайби с d&gt;15cm</t>
  </si>
  <si>
    <t>Настилка от бетонови плочи</t>
  </si>
  <si>
    <t>Видими бетонови бордюри 8/20</t>
  </si>
  <si>
    <t>Подравняване, изравняване и трамбоване площи и откоси на изкопи и насипи-ръчно</t>
  </si>
  <si>
    <t>Облицовка с фаянсови плочки стени и край мивки на циментово мляко</t>
  </si>
  <si>
    <t>Облицовка с мушекалкови плочи с дебелина до 3см по гладки стени - до 0.2м2</t>
  </si>
  <si>
    <t>СК без изпразнител 1/2"</t>
  </si>
  <si>
    <t>Водопровод в сгради от полипропиленови тръби 20х3,4</t>
  </si>
  <si>
    <t>Канелки чешмени обикновени месинг. ст-обр. ръкохватка 1/2"</t>
  </si>
  <si>
    <t>ИЗТОЧНО-ПРАВОСЛАВЕН ХРИСТИЯНСКИ ХРАМ - гр. МОНТАНА</t>
  </si>
  <si>
    <t>Облицовка с гранитни плочи по стени и колони</t>
  </si>
  <si>
    <t>Облицовка с гранитни плочи по под</t>
  </si>
  <si>
    <t>Изработка, доставка и монтаж на 4 броя камбани</t>
  </si>
  <si>
    <t>Доставка на разпределително табло за управление на осветление(оборудване съгласно еднолинейна схема)</t>
  </si>
  <si>
    <t>Монтаж на същото</t>
  </si>
  <si>
    <t xml:space="preserve">Доставка на LED прожектор 100W,IP 45 </t>
  </si>
  <si>
    <t xml:space="preserve">Доставка на LED прожектор 30W,IP 45 </t>
  </si>
  <si>
    <t>Доставка на кабел тип:СВТ-3х2.5мм²</t>
  </si>
  <si>
    <t>Доставка на кабел тип:СВТ-3х4мм²</t>
  </si>
  <si>
    <t>Монтаж на същия (к-т с направа на разделка, присъединяване към съоражение)</t>
  </si>
  <si>
    <t>Контролни измервания и протоколи</t>
  </si>
  <si>
    <t>обект</t>
  </si>
  <si>
    <t>Изработка, доставка и монтаж на автоматизиран механизъм за биене на камбани</t>
  </si>
  <si>
    <t>IV.2. Външно фасадно осветление</t>
  </si>
  <si>
    <t>IV.2. Външно Ф. осветление:</t>
  </si>
  <si>
    <t>IV.1. Вътрешна инсталация</t>
  </si>
  <si>
    <t>IV.1. Вътрешна инсталация:</t>
  </si>
  <si>
    <r>
      <t>м</t>
    </r>
    <r>
      <rPr>
        <vertAlign val="superscript"/>
        <sz val="11"/>
        <color indexed="8"/>
        <rFont val="Times New Roman"/>
        <family val="1"/>
        <charset val="204"/>
      </rPr>
      <t>2</t>
    </r>
  </si>
  <si>
    <r>
      <t>м</t>
    </r>
    <r>
      <rPr>
        <vertAlign val="superscript"/>
        <sz val="11"/>
        <color indexed="8"/>
        <rFont val="Times New Roman"/>
        <family val="1"/>
        <charset val="204"/>
      </rPr>
      <t>2</t>
    </r>
    <r>
      <rPr>
        <sz val="11"/>
        <color indexed="8"/>
        <rFont val="Calibri"/>
        <family val="2"/>
        <charset val="204"/>
      </rPr>
      <t/>
    </r>
  </si>
  <si>
    <r>
      <t>м</t>
    </r>
    <r>
      <rPr>
        <vertAlign val="superscript"/>
        <sz val="11"/>
        <color indexed="8"/>
        <rFont val="Times New Roman"/>
        <family val="1"/>
        <charset val="204"/>
      </rPr>
      <t>3</t>
    </r>
    <r>
      <rPr>
        <sz val="11"/>
        <color indexed="8"/>
        <rFont val="Calibri"/>
        <family val="2"/>
        <charset val="204"/>
      </rPr>
      <t/>
    </r>
  </si>
  <si>
    <r>
      <t>м</t>
    </r>
    <r>
      <rPr>
        <vertAlign val="superscript"/>
        <sz val="11"/>
        <color indexed="8"/>
        <rFont val="Times New Roman"/>
        <family val="1"/>
        <charset val="204"/>
      </rPr>
      <t>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</si>
</sst>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name val="Times New Roman"/>
      <family val="1"/>
      <charset val="204"/>
    </font>
    <font>
      <vertAlign val="superscript"/>
      <sz val="11"/>
      <color indexed="8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4" fillId="0" borderId="0" xfId="0" applyFont="1"/>
    <xf numFmtId="0" fontId="5" fillId="0" borderId="0" xfId="0" applyNumberFormat="1" applyFont="1" applyFill="1" applyBorder="1" applyAlignment="1" applyProtection="1">
      <alignment vertical="top" wrapText="1"/>
    </xf>
    <xf numFmtId="0" fontId="6" fillId="2" borderId="1" xfId="0" applyNumberFormat="1" applyFont="1" applyFill="1" applyBorder="1" applyAlignment="1" applyProtection="1">
      <alignment horizontal="center" vertical="top" wrapText="1"/>
    </xf>
    <xf numFmtId="0" fontId="6" fillId="2" borderId="1" xfId="0" applyNumberFormat="1" applyFont="1" applyFill="1" applyBorder="1" applyAlignment="1" applyProtection="1">
      <alignment vertical="top" wrapText="1"/>
    </xf>
    <xf numFmtId="0" fontId="2" fillId="0" borderId="1" xfId="0" applyFont="1" applyFill="1" applyBorder="1" applyAlignment="1">
      <alignment vertical="center" wrapText="1"/>
    </xf>
    <xf numFmtId="4" fontId="5" fillId="0" borderId="0" xfId="0" applyNumberFormat="1" applyFont="1" applyFill="1" applyBorder="1" applyAlignment="1" applyProtection="1">
      <alignment vertical="top" wrapText="1"/>
    </xf>
    <xf numFmtId="0" fontId="2" fillId="0" borderId="1" xfId="0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 applyProtection="1">
      <alignment horizontal="center" vertical="center" wrapText="1"/>
    </xf>
    <xf numFmtId="0" fontId="6" fillId="2" borderId="1" xfId="0" applyNumberFormat="1" applyFont="1" applyFill="1" applyBorder="1" applyAlignment="1" applyProtection="1">
      <alignment vertical="center" wrapText="1"/>
    </xf>
    <xf numFmtId="0" fontId="5" fillId="0" borderId="0" xfId="0" applyNumberFormat="1" applyFont="1" applyFill="1" applyBorder="1" applyAlignment="1" applyProtection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6" fillId="2" borderId="1" xfId="0" applyNumberFormat="1" applyFont="1" applyFill="1" applyBorder="1" applyAlignment="1" applyProtection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5" fillId="0" borderId="0" xfId="0" applyNumberFormat="1" applyFont="1" applyFill="1" applyBorder="1" applyAlignment="1" applyProtection="1">
      <alignment horizontal="left" vertical="center" wrapText="1"/>
    </xf>
    <xf numFmtId="4" fontId="5" fillId="0" borderId="1" xfId="0" applyNumberFormat="1" applyFont="1" applyBorder="1" applyAlignment="1">
      <alignment horizontal="center" vertical="center"/>
    </xf>
    <xf numFmtId="4" fontId="5" fillId="0" borderId="1" xfId="0" applyNumberFormat="1" applyFont="1" applyBorder="1" applyAlignment="1">
      <alignment vertical="center"/>
    </xf>
    <xf numFmtId="4" fontId="5" fillId="0" borderId="1" xfId="0" applyNumberFormat="1" applyFont="1" applyFill="1" applyBorder="1" applyAlignment="1">
      <alignment vertical="center"/>
    </xf>
    <xf numFmtId="4" fontId="6" fillId="2" borderId="1" xfId="0" applyNumberFormat="1" applyFont="1" applyFill="1" applyBorder="1" applyAlignment="1">
      <alignment horizontal="right" vertical="center"/>
    </xf>
    <xf numFmtId="4" fontId="6" fillId="2" borderId="1" xfId="0" applyNumberFormat="1" applyFont="1" applyFill="1" applyBorder="1" applyAlignment="1">
      <alignment vertical="center"/>
    </xf>
    <xf numFmtId="2" fontId="2" fillId="0" borderId="1" xfId="0" applyNumberFormat="1" applyFont="1" applyFill="1" applyBorder="1" applyAlignment="1">
      <alignment vertical="center" wrapText="1"/>
    </xf>
    <xf numFmtId="4" fontId="6" fillId="0" borderId="1" xfId="0" applyNumberFormat="1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6" fillId="2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2" xfId="0" applyFont="1" applyBorder="1" applyAlignment="1">
      <alignment horizontal="right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right" vertical="center" wrapText="1"/>
    </xf>
    <xf numFmtId="4" fontId="6" fillId="2" borderId="1" xfId="0" applyNumberFormat="1" applyFont="1" applyFill="1" applyBorder="1" applyAlignment="1">
      <alignment horizontal="right" vertical="center"/>
    </xf>
    <xf numFmtId="0" fontId="6" fillId="0" borderId="0" xfId="0" applyNumberFormat="1" applyFont="1" applyFill="1" applyBorder="1" applyAlignment="1" applyProtection="1">
      <alignment horizontal="center" vertical="top" wrapText="1"/>
    </xf>
    <xf numFmtId="4" fontId="6" fillId="2" borderId="2" xfId="0" applyNumberFormat="1" applyFont="1" applyFill="1" applyBorder="1" applyAlignment="1">
      <alignment horizontal="right" vertical="center"/>
    </xf>
    <xf numFmtId="4" fontId="6" fillId="2" borderId="3" xfId="0" applyNumberFormat="1" applyFont="1" applyFill="1" applyBorder="1" applyAlignment="1">
      <alignment horizontal="right" vertical="center"/>
    </xf>
    <xf numFmtId="4" fontId="6" fillId="2" borderId="4" xfId="0" applyNumberFormat="1" applyFont="1" applyFill="1" applyBorder="1" applyAlignment="1">
      <alignment horizontal="right" vertical="center"/>
    </xf>
  </cellXfs>
  <cellStyles count="1">
    <cellStyle name="Нормален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тема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63"/>
  <sheetViews>
    <sheetView tabSelected="1" zoomScaleNormal="100" zoomScaleSheetLayoutView="100" workbookViewId="0"/>
  </sheetViews>
  <sheetFormatPr defaultColWidth="8.85546875" defaultRowHeight="15" x14ac:dyDescent="0.25"/>
  <cols>
    <col min="1" max="1" width="6.140625" style="9" bestFit="1" customWidth="1"/>
    <col min="2" max="2" width="48.28515625" style="1" customWidth="1"/>
    <col min="3" max="3" width="7.7109375" style="1" bestFit="1" customWidth="1"/>
    <col min="4" max="4" width="12.85546875" style="1" bestFit="1" customWidth="1"/>
    <col min="5" max="5" width="9" style="1" bestFit="1" customWidth="1"/>
    <col min="6" max="6" width="11.28515625" style="1" bestFit="1" customWidth="1"/>
    <col min="7" max="16384" width="8.85546875" style="1"/>
  </cols>
  <sheetData>
    <row r="2" spans="1:6" x14ac:dyDescent="0.25">
      <c r="A2" s="30" t="s">
        <v>0</v>
      </c>
      <c r="B2" s="30"/>
      <c r="C2" s="30"/>
      <c r="D2" s="30"/>
      <c r="E2" s="30"/>
      <c r="F2" s="30"/>
    </row>
    <row r="3" spans="1:6" x14ac:dyDescent="0.25">
      <c r="A3" s="30" t="s">
        <v>125</v>
      </c>
      <c r="B3" s="30"/>
      <c r="C3" s="30"/>
      <c r="D3" s="30"/>
      <c r="E3" s="30"/>
      <c r="F3" s="30"/>
    </row>
    <row r="5" spans="1:6" ht="28.5" x14ac:dyDescent="0.25">
      <c r="A5" s="7" t="s">
        <v>1</v>
      </c>
      <c r="B5" s="7" t="s">
        <v>2</v>
      </c>
      <c r="C5" s="7" t="s">
        <v>3</v>
      </c>
      <c r="D5" s="7" t="s">
        <v>4</v>
      </c>
      <c r="E5" s="7" t="s">
        <v>5</v>
      </c>
      <c r="F5" s="7" t="s">
        <v>6</v>
      </c>
    </row>
    <row r="6" spans="1:6" x14ac:dyDescent="0.25">
      <c r="A6" s="7"/>
      <c r="B6" s="2" t="s">
        <v>126</v>
      </c>
      <c r="C6" s="2"/>
      <c r="D6" s="2"/>
      <c r="E6" s="2"/>
      <c r="F6" s="2"/>
    </row>
    <row r="7" spans="1:6" x14ac:dyDescent="0.25">
      <c r="A7" s="8"/>
      <c r="B7" s="2" t="s">
        <v>154</v>
      </c>
      <c r="C7" s="3"/>
      <c r="D7" s="3"/>
      <c r="E7" s="3"/>
      <c r="F7" s="3"/>
    </row>
    <row r="8" spans="1:6" ht="30" x14ac:dyDescent="0.25">
      <c r="A8" s="22">
        <v>1</v>
      </c>
      <c r="B8" s="10" t="s">
        <v>7</v>
      </c>
      <c r="C8" s="15" t="s">
        <v>259</v>
      </c>
      <c r="D8" s="16">
        <v>413.5</v>
      </c>
      <c r="E8" s="16"/>
      <c r="F8" s="16">
        <f>D8*E8</f>
        <v>0</v>
      </c>
    </row>
    <row r="9" spans="1:6" ht="30" x14ac:dyDescent="0.25">
      <c r="A9" s="22">
        <v>2</v>
      </c>
      <c r="B9" s="10" t="s">
        <v>8</v>
      </c>
      <c r="C9" s="15" t="s">
        <v>259</v>
      </c>
      <c r="D9" s="16">
        <v>756.54</v>
      </c>
      <c r="E9" s="17"/>
      <c r="F9" s="16">
        <f t="shared" ref="F9:F21" si="0">D9*E9</f>
        <v>0</v>
      </c>
    </row>
    <row r="10" spans="1:6" ht="30" x14ac:dyDescent="0.25">
      <c r="A10" s="22">
        <v>3</v>
      </c>
      <c r="B10" s="10" t="s">
        <v>9</v>
      </c>
      <c r="C10" s="15" t="s">
        <v>260</v>
      </c>
      <c r="D10" s="16">
        <v>98</v>
      </c>
      <c r="E10" s="16"/>
      <c r="F10" s="16">
        <f t="shared" si="0"/>
        <v>0</v>
      </c>
    </row>
    <row r="11" spans="1:6" ht="30" x14ac:dyDescent="0.25">
      <c r="A11" s="22">
        <v>4</v>
      </c>
      <c r="B11" s="10" t="s">
        <v>10</v>
      </c>
      <c r="C11" s="15" t="s">
        <v>260</v>
      </c>
      <c r="D11" s="16">
        <v>98</v>
      </c>
      <c r="E11" s="16"/>
      <c r="F11" s="16">
        <f t="shared" si="0"/>
        <v>0</v>
      </c>
    </row>
    <row r="12" spans="1:6" ht="30" x14ac:dyDescent="0.25">
      <c r="A12" s="22">
        <v>5</v>
      </c>
      <c r="B12" s="10" t="s">
        <v>11</v>
      </c>
      <c r="C12" s="15" t="s">
        <v>260</v>
      </c>
      <c r="D12" s="16">
        <v>836</v>
      </c>
      <c r="E12" s="16"/>
      <c r="F12" s="16">
        <f t="shared" si="0"/>
        <v>0</v>
      </c>
    </row>
    <row r="13" spans="1:6" ht="30" x14ac:dyDescent="0.25">
      <c r="A13" s="22">
        <v>6</v>
      </c>
      <c r="B13" s="10" t="s">
        <v>12</v>
      </c>
      <c r="C13" s="15" t="s">
        <v>260</v>
      </c>
      <c r="D13" s="16">
        <v>836</v>
      </c>
      <c r="E13" s="16"/>
      <c r="F13" s="16">
        <f t="shared" si="0"/>
        <v>0</v>
      </c>
    </row>
    <row r="14" spans="1:6" ht="18" x14ac:dyDescent="0.25">
      <c r="A14" s="22">
        <v>7</v>
      </c>
      <c r="B14" s="10" t="s">
        <v>13</v>
      </c>
      <c r="C14" s="15" t="s">
        <v>260</v>
      </c>
      <c r="D14" s="16">
        <v>1639.56</v>
      </c>
      <c r="E14" s="16"/>
      <c r="F14" s="16">
        <f t="shared" si="0"/>
        <v>0</v>
      </c>
    </row>
    <row r="15" spans="1:6" ht="30" x14ac:dyDescent="0.25">
      <c r="A15" s="22">
        <v>8</v>
      </c>
      <c r="B15" s="10" t="s">
        <v>14</v>
      </c>
      <c r="C15" s="15" t="s">
        <v>260</v>
      </c>
      <c r="D15" s="16">
        <v>854</v>
      </c>
      <c r="E15" s="16"/>
      <c r="F15" s="16">
        <f t="shared" si="0"/>
        <v>0</v>
      </c>
    </row>
    <row r="16" spans="1:6" ht="18" x14ac:dyDescent="0.25">
      <c r="A16" s="22">
        <v>9</v>
      </c>
      <c r="B16" s="10" t="s">
        <v>15</v>
      </c>
      <c r="C16" s="15" t="s">
        <v>260</v>
      </c>
      <c r="D16" s="16">
        <v>2493.56</v>
      </c>
      <c r="E16" s="16"/>
      <c r="F16" s="16">
        <f t="shared" si="0"/>
        <v>0</v>
      </c>
    </row>
    <row r="17" spans="1:6" ht="30" x14ac:dyDescent="0.25">
      <c r="A17" s="22">
        <v>10</v>
      </c>
      <c r="B17" s="10" t="s">
        <v>16</v>
      </c>
      <c r="C17" s="15" t="s">
        <v>17</v>
      </c>
      <c r="D17" s="16">
        <v>488</v>
      </c>
      <c r="E17" s="16"/>
      <c r="F17" s="16">
        <f t="shared" si="0"/>
        <v>0</v>
      </c>
    </row>
    <row r="18" spans="1:6" ht="30" x14ac:dyDescent="0.25">
      <c r="A18" s="22">
        <v>11</v>
      </c>
      <c r="B18" s="10" t="s">
        <v>18</v>
      </c>
      <c r="C18" s="15" t="s">
        <v>17</v>
      </c>
      <c r="D18" s="16">
        <v>1200</v>
      </c>
      <c r="E18" s="16"/>
      <c r="F18" s="16">
        <f t="shared" si="0"/>
        <v>0</v>
      </c>
    </row>
    <row r="19" spans="1:6" ht="18" x14ac:dyDescent="0.25">
      <c r="A19" s="22">
        <v>12</v>
      </c>
      <c r="B19" s="10" t="s">
        <v>133</v>
      </c>
      <c r="C19" s="15" t="s">
        <v>260</v>
      </c>
      <c r="D19" s="16">
        <v>5452</v>
      </c>
      <c r="E19" s="16"/>
      <c r="F19" s="16">
        <f t="shared" si="0"/>
        <v>0</v>
      </c>
    </row>
    <row r="20" spans="1:6" ht="30" x14ac:dyDescent="0.25">
      <c r="A20" s="22">
        <v>13</v>
      </c>
      <c r="B20" s="10" t="s">
        <v>134</v>
      </c>
      <c r="C20" s="15" t="s">
        <v>261</v>
      </c>
      <c r="D20" s="16">
        <v>200</v>
      </c>
      <c r="E20" s="16"/>
      <c r="F20" s="16">
        <f t="shared" si="0"/>
        <v>0</v>
      </c>
    </row>
    <row r="21" spans="1:6" ht="18" x14ac:dyDescent="0.25">
      <c r="A21" s="22">
        <v>14</v>
      </c>
      <c r="B21" s="10" t="s">
        <v>19</v>
      </c>
      <c r="C21" s="15" t="s">
        <v>260</v>
      </c>
      <c r="D21" s="16">
        <v>55</v>
      </c>
      <c r="E21" s="16"/>
      <c r="F21" s="16">
        <f t="shared" si="0"/>
        <v>0</v>
      </c>
    </row>
    <row r="22" spans="1:6" x14ac:dyDescent="0.25">
      <c r="A22" s="23"/>
      <c r="B22" s="11"/>
      <c r="C22" s="31" t="s">
        <v>127</v>
      </c>
      <c r="D22" s="32"/>
      <c r="E22" s="33"/>
      <c r="F22" s="19">
        <f>SUM(F8:F21)</f>
        <v>0</v>
      </c>
    </row>
    <row r="23" spans="1:6" x14ac:dyDescent="0.25">
      <c r="A23" s="23"/>
      <c r="B23" s="12" t="s">
        <v>155</v>
      </c>
      <c r="C23" s="19"/>
      <c r="D23" s="19"/>
      <c r="E23" s="19"/>
      <c r="F23" s="19"/>
    </row>
    <row r="24" spans="1:6" ht="18" x14ac:dyDescent="0.25">
      <c r="A24" s="22">
        <v>15</v>
      </c>
      <c r="B24" s="10" t="s">
        <v>20</v>
      </c>
      <c r="C24" s="15" t="s">
        <v>260</v>
      </c>
      <c r="D24" s="16">
        <v>35</v>
      </c>
      <c r="E24" s="16"/>
      <c r="F24" s="16">
        <f>D24*E24</f>
        <v>0</v>
      </c>
    </row>
    <row r="25" spans="1:6" ht="18" x14ac:dyDescent="0.25">
      <c r="A25" s="22">
        <v>16</v>
      </c>
      <c r="B25" s="10" t="s">
        <v>21</v>
      </c>
      <c r="C25" s="15" t="s">
        <v>260</v>
      </c>
      <c r="D25" s="16">
        <v>230</v>
      </c>
      <c r="E25" s="16"/>
      <c r="F25" s="16">
        <f t="shared" ref="F25:F35" si="1">D25*E25</f>
        <v>0</v>
      </c>
    </row>
    <row r="26" spans="1:6" ht="18" x14ac:dyDescent="0.25">
      <c r="A26" s="22">
        <v>17</v>
      </c>
      <c r="B26" s="10" t="s">
        <v>22</v>
      </c>
      <c r="C26" s="15" t="s">
        <v>260</v>
      </c>
      <c r="D26" s="16">
        <v>273</v>
      </c>
      <c r="E26" s="16"/>
      <c r="F26" s="16">
        <f t="shared" si="1"/>
        <v>0</v>
      </c>
    </row>
    <row r="27" spans="1:6" ht="30" x14ac:dyDescent="0.25">
      <c r="A27" s="22">
        <v>18</v>
      </c>
      <c r="B27" s="10" t="s">
        <v>236</v>
      </c>
      <c r="C27" s="15" t="s">
        <v>260</v>
      </c>
      <c r="D27" s="16">
        <v>39.5</v>
      </c>
      <c r="E27" s="16"/>
      <c r="F27" s="16">
        <f t="shared" si="1"/>
        <v>0</v>
      </c>
    </row>
    <row r="28" spans="1:6" ht="18" x14ac:dyDescent="0.25">
      <c r="A28" s="22">
        <v>19</v>
      </c>
      <c r="B28" s="10" t="s">
        <v>23</v>
      </c>
      <c r="C28" s="15" t="s">
        <v>260</v>
      </c>
      <c r="D28" s="16">
        <v>8</v>
      </c>
      <c r="E28" s="16"/>
      <c r="F28" s="16">
        <f t="shared" si="1"/>
        <v>0</v>
      </c>
    </row>
    <row r="29" spans="1:6" ht="18" x14ac:dyDescent="0.25">
      <c r="A29" s="22">
        <v>20</v>
      </c>
      <c r="B29" s="10" t="s">
        <v>24</v>
      </c>
      <c r="C29" s="15" t="s">
        <v>260</v>
      </c>
      <c r="D29" s="16">
        <v>781.9</v>
      </c>
      <c r="E29" s="16"/>
      <c r="F29" s="16">
        <f t="shared" si="1"/>
        <v>0</v>
      </c>
    </row>
    <row r="30" spans="1:6" ht="30" x14ac:dyDescent="0.25">
      <c r="A30" s="22">
        <v>21</v>
      </c>
      <c r="B30" s="10" t="s">
        <v>25</v>
      </c>
      <c r="C30" s="15" t="s">
        <v>260</v>
      </c>
      <c r="D30" s="16">
        <v>44.05</v>
      </c>
      <c r="E30" s="16"/>
      <c r="F30" s="16">
        <f t="shared" si="1"/>
        <v>0</v>
      </c>
    </row>
    <row r="31" spans="1:6" ht="30" x14ac:dyDescent="0.25">
      <c r="A31" s="22">
        <v>22</v>
      </c>
      <c r="B31" s="10" t="s">
        <v>26</v>
      </c>
      <c r="C31" s="15" t="s">
        <v>260</v>
      </c>
      <c r="D31" s="16">
        <v>370</v>
      </c>
      <c r="E31" s="16"/>
      <c r="F31" s="16">
        <f t="shared" si="1"/>
        <v>0</v>
      </c>
    </row>
    <row r="32" spans="1:6" ht="18" x14ac:dyDescent="0.25">
      <c r="A32" s="22">
        <v>23</v>
      </c>
      <c r="B32" s="10" t="s">
        <v>27</v>
      </c>
      <c r="C32" s="15" t="s">
        <v>260</v>
      </c>
      <c r="D32" s="16">
        <v>1792</v>
      </c>
      <c r="E32" s="16"/>
      <c r="F32" s="16">
        <f t="shared" si="1"/>
        <v>0</v>
      </c>
    </row>
    <row r="33" spans="1:6" ht="18" x14ac:dyDescent="0.25">
      <c r="A33" s="22">
        <v>24</v>
      </c>
      <c r="B33" s="10" t="s">
        <v>242</v>
      </c>
      <c r="C33" s="15" t="s">
        <v>260</v>
      </c>
      <c r="D33" s="16">
        <v>616</v>
      </c>
      <c r="E33" s="16"/>
      <c r="F33" s="16">
        <f t="shared" si="1"/>
        <v>0</v>
      </c>
    </row>
    <row r="34" spans="1:6" ht="18" x14ac:dyDescent="0.25">
      <c r="A34" s="22">
        <v>25</v>
      </c>
      <c r="B34" s="10" t="s">
        <v>243</v>
      </c>
      <c r="C34" s="15" t="s">
        <v>260</v>
      </c>
      <c r="D34" s="16">
        <v>750.5</v>
      </c>
      <c r="E34" s="16"/>
      <c r="F34" s="16">
        <f t="shared" si="1"/>
        <v>0</v>
      </c>
    </row>
    <row r="35" spans="1:6" ht="30" x14ac:dyDescent="0.25">
      <c r="A35" s="22">
        <v>26</v>
      </c>
      <c r="B35" s="10" t="s">
        <v>237</v>
      </c>
      <c r="C35" s="15" t="s">
        <v>260</v>
      </c>
      <c r="D35" s="16">
        <v>140</v>
      </c>
      <c r="E35" s="16"/>
      <c r="F35" s="16">
        <f t="shared" si="1"/>
        <v>0</v>
      </c>
    </row>
    <row r="36" spans="1:6" x14ac:dyDescent="0.25">
      <c r="A36" s="23"/>
      <c r="B36" s="11"/>
      <c r="C36" s="29" t="s">
        <v>128</v>
      </c>
      <c r="D36" s="32"/>
      <c r="E36" s="33"/>
      <c r="F36" s="19">
        <f>SUM(F24:F35)</f>
        <v>0</v>
      </c>
    </row>
    <row r="37" spans="1:6" x14ac:dyDescent="0.25">
      <c r="A37" s="23"/>
      <c r="B37" s="12" t="s">
        <v>156</v>
      </c>
      <c r="C37" s="19"/>
      <c r="D37" s="19"/>
      <c r="E37" s="19"/>
      <c r="F37" s="19"/>
    </row>
    <row r="38" spans="1:6" ht="30" x14ac:dyDescent="0.25">
      <c r="A38" s="22">
        <v>27</v>
      </c>
      <c r="B38" s="10" t="s">
        <v>28</v>
      </c>
      <c r="C38" s="15" t="s">
        <v>17</v>
      </c>
      <c r="D38" s="16">
        <v>854</v>
      </c>
      <c r="E38" s="16"/>
      <c r="F38" s="16">
        <f>D38*E38</f>
        <v>0</v>
      </c>
    </row>
    <row r="39" spans="1:6" x14ac:dyDescent="0.25">
      <c r="A39" s="23"/>
      <c r="B39" s="12"/>
      <c r="C39" s="29" t="s">
        <v>129</v>
      </c>
      <c r="D39" s="29"/>
      <c r="E39" s="29"/>
      <c r="F39" s="19">
        <f>SUM(F38:F38)</f>
        <v>0</v>
      </c>
    </row>
    <row r="40" spans="1:6" x14ac:dyDescent="0.25">
      <c r="A40" s="23"/>
      <c r="B40" s="12" t="s">
        <v>157</v>
      </c>
      <c r="C40" s="19"/>
      <c r="D40" s="19"/>
      <c r="E40" s="19"/>
      <c r="F40" s="19"/>
    </row>
    <row r="41" spans="1:6" ht="18" x14ac:dyDescent="0.25">
      <c r="A41" s="22">
        <v>28</v>
      </c>
      <c r="B41" s="10" t="s">
        <v>29</v>
      </c>
      <c r="C41" s="15" t="s">
        <v>260</v>
      </c>
      <c r="D41" s="16">
        <v>55</v>
      </c>
      <c r="E41" s="16"/>
      <c r="F41" s="16">
        <f>D41*E41</f>
        <v>0</v>
      </c>
    </row>
    <row r="42" spans="1:6" ht="30" x14ac:dyDescent="0.25">
      <c r="A42" s="22">
        <v>29</v>
      </c>
      <c r="B42" s="10" t="s">
        <v>135</v>
      </c>
      <c r="C42" s="15" t="s">
        <v>30</v>
      </c>
      <c r="D42" s="16">
        <v>6</v>
      </c>
      <c r="E42" s="16"/>
      <c r="F42" s="16">
        <f>D42*E42</f>
        <v>0</v>
      </c>
    </row>
    <row r="43" spans="1:6" x14ac:dyDescent="0.25">
      <c r="A43" s="22">
        <v>30</v>
      </c>
      <c r="B43" s="10" t="s">
        <v>136</v>
      </c>
      <c r="C43" s="15" t="s">
        <v>17</v>
      </c>
      <c r="D43" s="16">
        <v>91</v>
      </c>
      <c r="E43" s="16"/>
      <c r="F43" s="16">
        <f>D43*E43</f>
        <v>0</v>
      </c>
    </row>
    <row r="44" spans="1:6" x14ac:dyDescent="0.25">
      <c r="A44" s="23"/>
      <c r="B44" s="12"/>
      <c r="C44" s="29" t="s">
        <v>130</v>
      </c>
      <c r="D44" s="29"/>
      <c r="E44" s="29"/>
      <c r="F44" s="19">
        <f>SUM(F41:F43)</f>
        <v>0</v>
      </c>
    </row>
    <row r="45" spans="1:6" x14ac:dyDescent="0.25">
      <c r="A45" s="23"/>
      <c r="B45" s="12" t="s">
        <v>158</v>
      </c>
      <c r="C45" s="19"/>
      <c r="D45" s="19"/>
      <c r="E45" s="19"/>
      <c r="F45" s="19"/>
    </row>
    <row r="46" spans="1:6" ht="30" x14ac:dyDescent="0.25">
      <c r="A46" s="22">
        <v>31</v>
      </c>
      <c r="B46" s="10" t="s">
        <v>137</v>
      </c>
      <c r="C46" s="15" t="s">
        <v>17</v>
      </c>
      <c r="D46" s="16">
        <v>40</v>
      </c>
      <c r="E46" s="16"/>
      <c r="F46" s="16">
        <f>D46*E46</f>
        <v>0</v>
      </c>
    </row>
    <row r="47" spans="1:6" x14ac:dyDescent="0.25">
      <c r="A47" s="23"/>
      <c r="B47" s="12"/>
      <c r="C47" s="29" t="s">
        <v>131</v>
      </c>
      <c r="D47" s="29"/>
      <c r="E47" s="29"/>
      <c r="F47" s="19">
        <f>SUM(F46)</f>
        <v>0</v>
      </c>
    </row>
    <row r="48" spans="1:6" x14ac:dyDescent="0.25">
      <c r="A48" s="23"/>
      <c r="B48" s="12"/>
      <c r="C48" s="29" t="s">
        <v>132</v>
      </c>
      <c r="D48" s="29"/>
      <c r="E48" s="29"/>
      <c r="F48" s="19">
        <f>F22+F36+F39+F44+F47</f>
        <v>0</v>
      </c>
    </row>
    <row r="49" spans="1:6" x14ac:dyDescent="0.25">
      <c r="A49" s="23"/>
      <c r="B49" s="12" t="s">
        <v>153</v>
      </c>
      <c r="C49" s="18"/>
      <c r="D49" s="18"/>
      <c r="E49" s="18"/>
      <c r="F49" s="19"/>
    </row>
    <row r="50" spans="1:6" x14ac:dyDescent="0.25">
      <c r="A50" s="23"/>
      <c r="B50" s="12" t="s">
        <v>159</v>
      </c>
      <c r="C50" s="19"/>
      <c r="D50" s="19"/>
      <c r="E50" s="19"/>
      <c r="F50" s="19"/>
    </row>
    <row r="51" spans="1:6" ht="30" x14ac:dyDescent="0.25">
      <c r="A51" s="22">
        <v>32</v>
      </c>
      <c r="B51" s="10" t="s">
        <v>138</v>
      </c>
      <c r="C51" s="15" t="s">
        <v>262</v>
      </c>
      <c r="D51" s="16">
        <v>33</v>
      </c>
      <c r="E51" s="16"/>
      <c r="F51" s="16">
        <f>D51*E51</f>
        <v>0</v>
      </c>
    </row>
    <row r="52" spans="1:6" ht="30" x14ac:dyDescent="0.25">
      <c r="A52" s="22">
        <v>33</v>
      </c>
      <c r="B52" s="10" t="s">
        <v>139</v>
      </c>
      <c r="C52" s="15" t="s">
        <v>262</v>
      </c>
      <c r="D52" s="16">
        <v>13</v>
      </c>
      <c r="E52" s="16"/>
      <c r="F52" s="16">
        <f t="shared" ref="F52:F60" si="2">D52*E52</f>
        <v>0</v>
      </c>
    </row>
    <row r="53" spans="1:6" ht="18" x14ac:dyDescent="0.25">
      <c r="A53" s="22">
        <v>34</v>
      </c>
      <c r="B53" s="10" t="s">
        <v>140</v>
      </c>
      <c r="C53" s="15" t="s">
        <v>261</v>
      </c>
      <c r="D53" s="16">
        <v>13</v>
      </c>
      <c r="E53" s="16"/>
      <c r="F53" s="16">
        <f t="shared" si="2"/>
        <v>0</v>
      </c>
    </row>
    <row r="54" spans="1:6" ht="30" x14ac:dyDescent="0.25">
      <c r="A54" s="22">
        <v>35</v>
      </c>
      <c r="B54" s="10" t="s">
        <v>141</v>
      </c>
      <c r="C54" s="15" t="s">
        <v>261</v>
      </c>
      <c r="D54" s="16">
        <v>33</v>
      </c>
      <c r="E54" s="16"/>
      <c r="F54" s="16">
        <f t="shared" si="2"/>
        <v>0</v>
      </c>
    </row>
    <row r="55" spans="1:6" ht="30" x14ac:dyDescent="0.25">
      <c r="A55" s="22">
        <v>36</v>
      </c>
      <c r="B55" s="10" t="s">
        <v>142</v>
      </c>
      <c r="C55" s="15" t="s">
        <v>261</v>
      </c>
      <c r="D55" s="16">
        <v>44</v>
      </c>
      <c r="E55" s="16"/>
      <c r="F55" s="16">
        <f t="shared" si="2"/>
        <v>0</v>
      </c>
    </row>
    <row r="56" spans="1:6" ht="30" x14ac:dyDescent="0.25">
      <c r="A56" s="22">
        <v>37</v>
      </c>
      <c r="B56" s="10" t="s">
        <v>143</v>
      </c>
      <c r="C56" s="15" t="s">
        <v>17</v>
      </c>
      <c r="D56" s="16">
        <v>58</v>
      </c>
      <c r="E56" s="16"/>
      <c r="F56" s="16">
        <f t="shared" si="2"/>
        <v>0</v>
      </c>
    </row>
    <row r="57" spans="1:6" ht="30" x14ac:dyDescent="0.25">
      <c r="A57" s="22">
        <v>38</v>
      </c>
      <c r="B57" s="10" t="s">
        <v>144</v>
      </c>
      <c r="C57" s="15" t="s">
        <v>17</v>
      </c>
      <c r="D57" s="16">
        <v>16</v>
      </c>
      <c r="E57" s="16"/>
      <c r="F57" s="16">
        <f t="shared" si="2"/>
        <v>0</v>
      </c>
    </row>
    <row r="58" spans="1:6" x14ac:dyDescent="0.25">
      <c r="A58" s="22">
        <v>39</v>
      </c>
      <c r="B58" s="10" t="s">
        <v>145</v>
      </c>
      <c r="C58" s="15" t="s">
        <v>30</v>
      </c>
      <c r="D58" s="16">
        <v>10</v>
      </c>
      <c r="E58" s="16"/>
      <c r="F58" s="16">
        <f t="shared" si="2"/>
        <v>0</v>
      </c>
    </row>
    <row r="59" spans="1:6" ht="30" x14ac:dyDescent="0.25">
      <c r="A59" s="22">
        <v>40</v>
      </c>
      <c r="B59" s="10" t="s">
        <v>146</v>
      </c>
      <c r="C59" s="15" t="s">
        <v>30</v>
      </c>
      <c r="D59" s="16">
        <v>5</v>
      </c>
      <c r="E59" s="16"/>
      <c r="F59" s="16">
        <f t="shared" si="2"/>
        <v>0</v>
      </c>
    </row>
    <row r="60" spans="1:6" ht="30" x14ac:dyDescent="0.25">
      <c r="A60" s="22">
        <v>41</v>
      </c>
      <c r="B60" s="10" t="s">
        <v>239</v>
      </c>
      <c r="C60" s="15" t="s">
        <v>17</v>
      </c>
      <c r="D60" s="16">
        <v>7</v>
      </c>
      <c r="E60" s="17"/>
      <c r="F60" s="16">
        <f t="shared" si="2"/>
        <v>0</v>
      </c>
    </row>
    <row r="61" spans="1:6" ht="30" x14ac:dyDescent="0.25">
      <c r="A61" s="22">
        <v>42</v>
      </c>
      <c r="B61" s="10" t="s">
        <v>239</v>
      </c>
      <c r="C61" s="15" t="s">
        <v>17</v>
      </c>
      <c r="D61" s="16">
        <v>7</v>
      </c>
      <c r="E61" s="17"/>
      <c r="F61" s="16">
        <f>D61*E61</f>
        <v>0</v>
      </c>
    </row>
    <row r="62" spans="1:6" x14ac:dyDescent="0.25">
      <c r="A62" s="22">
        <v>43</v>
      </c>
      <c r="B62" s="10" t="s">
        <v>238</v>
      </c>
      <c r="C62" s="15" t="s">
        <v>30</v>
      </c>
      <c r="D62" s="16">
        <v>2</v>
      </c>
      <c r="E62" s="16"/>
      <c r="F62" s="16">
        <f t="shared" ref="F62:F69" si="3">D62*E62</f>
        <v>0</v>
      </c>
    </row>
    <row r="63" spans="1:6" x14ac:dyDescent="0.25">
      <c r="A63" s="22">
        <v>44</v>
      </c>
      <c r="B63" s="10" t="s">
        <v>148</v>
      </c>
      <c r="C63" s="15" t="s">
        <v>30</v>
      </c>
      <c r="D63" s="16">
        <v>2</v>
      </c>
      <c r="E63" s="16"/>
      <c r="F63" s="16">
        <f t="shared" si="3"/>
        <v>0</v>
      </c>
    </row>
    <row r="64" spans="1:6" x14ac:dyDescent="0.25">
      <c r="A64" s="22">
        <v>45</v>
      </c>
      <c r="B64" s="10" t="s">
        <v>147</v>
      </c>
      <c r="C64" s="15" t="s">
        <v>30</v>
      </c>
      <c r="D64" s="16">
        <v>1</v>
      </c>
      <c r="E64" s="17"/>
      <c r="F64" s="16">
        <f t="shared" si="3"/>
        <v>0</v>
      </c>
    </row>
    <row r="65" spans="1:6" x14ac:dyDescent="0.25">
      <c r="A65" s="22">
        <v>46</v>
      </c>
      <c r="B65" s="10" t="s">
        <v>149</v>
      </c>
      <c r="C65" s="15" t="s">
        <v>30</v>
      </c>
      <c r="D65" s="16">
        <v>1</v>
      </c>
      <c r="E65" s="16"/>
      <c r="F65" s="16">
        <f t="shared" si="3"/>
        <v>0</v>
      </c>
    </row>
    <row r="66" spans="1:6" x14ac:dyDescent="0.25">
      <c r="A66" s="22">
        <v>47</v>
      </c>
      <c r="B66" s="10" t="s">
        <v>150</v>
      </c>
      <c r="C66" s="15" t="s">
        <v>30</v>
      </c>
      <c r="D66" s="16">
        <v>1</v>
      </c>
      <c r="E66" s="16"/>
      <c r="F66" s="16">
        <f t="shared" si="3"/>
        <v>0</v>
      </c>
    </row>
    <row r="67" spans="1:6" x14ac:dyDescent="0.25">
      <c r="A67" s="22">
        <v>48</v>
      </c>
      <c r="B67" s="10" t="s">
        <v>151</v>
      </c>
      <c r="C67" s="15" t="s">
        <v>30</v>
      </c>
      <c r="D67" s="16">
        <v>2</v>
      </c>
      <c r="E67" s="16"/>
      <c r="F67" s="16">
        <f t="shared" si="3"/>
        <v>0</v>
      </c>
    </row>
    <row r="68" spans="1:6" x14ac:dyDescent="0.25">
      <c r="A68" s="22">
        <v>49</v>
      </c>
      <c r="B68" s="10" t="s">
        <v>152</v>
      </c>
      <c r="C68" s="15" t="s">
        <v>30</v>
      </c>
      <c r="D68" s="16">
        <v>1</v>
      </c>
      <c r="E68" s="16"/>
      <c r="F68" s="16">
        <f t="shared" si="3"/>
        <v>0</v>
      </c>
    </row>
    <row r="69" spans="1:6" ht="30" x14ac:dyDescent="0.25">
      <c r="A69" s="22">
        <v>50</v>
      </c>
      <c r="B69" s="10" t="s">
        <v>240</v>
      </c>
      <c r="C69" s="15" t="s">
        <v>30</v>
      </c>
      <c r="D69" s="16">
        <v>1</v>
      </c>
      <c r="E69" s="16"/>
      <c r="F69" s="16">
        <f t="shared" si="3"/>
        <v>0</v>
      </c>
    </row>
    <row r="70" spans="1:6" x14ac:dyDescent="0.25">
      <c r="A70" s="23"/>
      <c r="B70" s="11"/>
      <c r="C70" s="29" t="s">
        <v>173</v>
      </c>
      <c r="D70" s="29"/>
      <c r="E70" s="29"/>
      <c r="F70" s="19">
        <f>SUM(F51:F69)</f>
        <v>0</v>
      </c>
    </row>
    <row r="71" spans="1:6" x14ac:dyDescent="0.25">
      <c r="A71" s="23"/>
      <c r="B71" s="12" t="s">
        <v>172</v>
      </c>
      <c r="C71" s="19"/>
      <c r="D71" s="19"/>
      <c r="E71" s="19"/>
      <c r="F71" s="19"/>
    </row>
    <row r="72" spans="1:6" ht="18" x14ac:dyDescent="0.25">
      <c r="A72" s="22">
        <v>51</v>
      </c>
      <c r="B72" s="10" t="s">
        <v>160</v>
      </c>
      <c r="C72" s="15" t="s">
        <v>261</v>
      </c>
      <c r="D72" s="16">
        <v>200</v>
      </c>
      <c r="E72" s="16"/>
      <c r="F72" s="16">
        <f>D72*E72</f>
        <v>0</v>
      </c>
    </row>
    <row r="73" spans="1:6" ht="30" x14ac:dyDescent="0.25">
      <c r="A73" s="22">
        <v>52</v>
      </c>
      <c r="B73" s="10" t="s">
        <v>161</v>
      </c>
      <c r="C73" s="15" t="s">
        <v>261</v>
      </c>
      <c r="D73" s="16">
        <v>16</v>
      </c>
      <c r="E73" s="16"/>
      <c r="F73" s="16">
        <f t="shared" ref="F73:F86" si="4">D73*E73</f>
        <v>0</v>
      </c>
    </row>
    <row r="74" spans="1:6" ht="18" x14ac:dyDescent="0.25">
      <c r="A74" s="22">
        <v>53</v>
      </c>
      <c r="B74" s="10" t="s">
        <v>140</v>
      </c>
      <c r="C74" s="15" t="s">
        <v>261</v>
      </c>
      <c r="D74" s="16">
        <v>16</v>
      </c>
      <c r="E74" s="16"/>
      <c r="F74" s="16">
        <f t="shared" si="4"/>
        <v>0</v>
      </c>
    </row>
    <row r="75" spans="1:6" ht="30" x14ac:dyDescent="0.25">
      <c r="A75" s="22">
        <v>54</v>
      </c>
      <c r="B75" s="10" t="s">
        <v>141</v>
      </c>
      <c r="C75" s="15" t="s">
        <v>261</v>
      </c>
      <c r="D75" s="16">
        <v>200</v>
      </c>
      <c r="E75" s="16"/>
      <c r="F75" s="16">
        <f t="shared" si="4"/>
        <v>0</v>
      </c>
    </row>
    <row r="76" spans="1:6" ht="30" x14ac:dyDescent="0.25">
      <c r="A76" s="22">
        <v>55</v>
      </c>
      <c r="B76" s="10" t="s">
        <v>162</v>
      </c>
      <c r="C76" s="15" t="s">
        <v>261</v>
      </c>
      <c r="D76" s="16">
        <v>200</v>
      </c>
      <c r="E76" s="16"/>
      <c r="F76" s="16">
        <f t="shared" si="4"/>
        <v>0</v>
      </c>
    </row>
    <row r="77" spans="1:6" ht="18" x14ac:dyDescent="0.25">
      <c r="A77" s="22">
        <v>56</v>
      </c>
      <c r="B77" s="10" t="s">
        <v>32</v>
      </c>
      <c r="C77" s="15" t="s">
        <v>261</v>
      </c>
      <c r="D77" s="16">
        <v>16</v>
      </c>
      <c r="E77" s="16"/>
      <c r="F77" s="16">
        <f t="shared" si="4"/>
        <v>0</v>
      </c>
    </row>
    <row r="78" spans="1:6" ht="30" x14ac:dyDescent="0.25">
      <c r="A78" s="22">
        <v>57</v>
      </c>
      <c r="B78" s="10" t="s">
        <v>163</v>
      </c>
      <c r="C78" s="15" t="s">
        <v>17</v>
      </c>
      <c r="D78" s="16">
        <v>3.5</v>
      </c>
      <c r="E78" s="16"/>
      <c r="F78" s="16">
        <f t="shared" si="4"/>
        <v>0</v>
      </c>
    </row>
    <row r="79" spans="1:6" ht="30" x14ac:dyDescent="0.25">
      <c r="A79" s="22">
        <v>58</v>
      </c>
      <c r="B79" s="10" t="s">
        <v>164</v>
      </c>
      <c r="C79" s="15" t="s">
        <v>17</v>
      </c>
      <c r="D79" s="16">
        <v>62.64</v>
      </c>
      <c r="E79" s="16"/>
      <c r="F79" s="16">
        <f t="shared" si="4"/>
        <v>0</v>
      </c>
    </row>
    <row r="80" spans="1:6" x14ac:dyDescent="0.25">
      <c r="A80" s="22">
        <v>59</v>
      </c>
      <c r="B80" s="10" t="s">
        <v>165</v>
      </c>
      <c r="C80" s="15" t="s">
        <v>30</v>
      </c>
      <c r="D80" s="16">
        <v>2</v>
      </c>
      <c r="E80" s="16"/>
      <c r="F80" s="16">
        <f t="shared" si="4"/>
        <v>0</v>
      </c>
    </row>
    <row r="81" spans="1:6" ht="30" x14ac:dyDescent="0.25">
      <c r="A81" s="22">
        <v>60</v>
      </c>
      <c r="B81" s="10" t="s">
        <v>33</v>
      </c>
      <c r="C81" s="15" t="s">
        <v>30</v>
      </c>
      <c r="D81" s="16">
        <v>2</v>
      </c>
      <c r="E81" s="16"/>
      <c r="F81" s="16">
        <f t="shared" si="4"/>
        <v>0</v>
      </c>
    </row>
    <row r="82" spans="1:6" ht="30" x14ac:dyDescent="0.25">
      <c r="A82" s="22">
        <v>61</v>
      </c>
      <c r="B82" s="10" t="s">
        <v>166</v>
      </c>
      <c r="C82" s="15" t="s">
        <v>30</v>
      </c>
      <c r="D82" s="16">
        <v>2</v>
      </c>
      <c r="E82" s="16"/>
      <c r="F82" s="16">
        <f t="shared" si="4"/>
        <v>0</v>
      </c>
    </row>
    <row r="83" spans="1:6" ht="30" x14ac:dyDescent="0.25">
      <c r="A83" s="22">
        <v>62</v>
      </c>
      <c r="B83" s="10" t="s">
        <v>167</v>
      </c>
      <c r="C83" s="15" t="s">
        <v>30</v>
      </c>
      <c r="D83" s="16">
        <v>1</v>
      </c>
      <c r="E83" s="16"/>
      <c r="F83" s="16">
        <f t="shared" si="4"/>
        <v>0</v>
      </c>
    </row>
    <row r="84" spans="1:6" ht="30" x14ac:dyDescent="0.25">
      <c r="A84" s="22">
        <v>63</v>
      </c>
      <c r="B84" s="10" t="s">
        <v>168</v>
      </c>
      <c r="C84" s="15" t="s">
        <v>30</v>
      </c>
      <c r="D84" s="16">
        <v>1</v>
      </c>
      <c r="E84" s="16"/>
      <c r="F84" s="16">
        <f t="shared" si="4"/>
        <v>0</v>
      </c>
    </row>
    <row r="85" spans="1:6" ht="30" x14ac:dyDescent="0.25">
      <c r="A85" s="22">
        <v>64</v>
      </c>
      <c r="B85" s="10" t="s">
        <v>169</v>
      </c>
      <c r="C85" s="15" t="s">
        <v>30</v>
      </c>
      <c r="D85" s="16">
        <v>1</v>
      </c>
      <c r="E85" s="16"/>
      <c r="F85" s="16">
        <f t="shared" si="4"/>
        <v>0</v>
      </c>
    </row>
    <row r="86" spans="1:6" ht="30" x14ac:dyDescent="0.25">
      <c r="A86" s="22">
        <v>65</v>
      </c>
      <c r="B86" s="10" t="s">
        <v>170</v>
      </c>
      <c r="C86" s="15" t="s">
        <v>17</v>
      </c>
      <c r="D86" s="16">
        <v>66.5</v>
      </c>
      <c r="E86" s="16"/>
      <c r="F86" s="16">
        <f t="shared" si="4"/>
        <v>0</v>
      </c>
    </row>
    <row r="87" spans="1:6" x14ac:dyDescent="0.25">
      <c r="A87" s="22">
        <v>66</v>
      </c>
      <c r="B87" s="10" t="s">
        <v>171</v>
      </c>
      <c r="C87" s="15" t="s">
        <v>30</v>
      </c>
      <c r="D87" s="16">
        <v>1</v>
      </c>
      <c r="E87" s="16"/>
      <c r="F87" s="16">
        <f>D87*E87</f>
        <v>0</v>
      </c>
    </row>
    <row r="88" spans="1:6" x14ac:dyDescent="0.25">
      <c r="A88" s="23"/>
      <c r="B88" s="11"/>
      <c r="C88" s="29" t="s">
        <v>174</v>
      </c>
      <c r="D88" s="29"/>
      <c r="E88" s="29"/>
      <c r="F88" s="19">
        <f>SUM(F72:F87)</f>
        <v>0</v>
      </c>
    </row>
    <row r="89" spans="1:6" x14ac:dyDescent="0.25">
      <c r="A89" s="23"/>
      <c r="B89" s="12" t="s">
        <v>175</v>
      </c>
      <c r="C89" s="19"/>
      <c r="D89" s="19"/>
      <c r="E89" s="19"/>
      <c r="F89" s="19"/>
    </row>
    <row r="90" spans="1:6" ht="30" x14ac:dyDescent="0.25">
      <c r="A90" s="24">
        <v>67</v>
      </c>
      <c r="B90" s="10" t="s">
        <v>179</v>
      </c>
      <c r="C90" s="15" t="s">
        <v>261</v>
      </c>
      <c r="D90" s="16">
        <v>197</v>
      </c>
      <c r="E90" s="16"/>
      <c r="F90" s="16">
        <f>D90*E90</f>
        <v>0</v>
      </c>
    </row>
    <row r="91" spans="1:6" ht="30" x14ac:dyDescent="0.25">
      <c r="A91" s="24">
        <v>68</v>
      </c>
      <c r="B91" s="10" t="s">
        <v>139</v>
      </c>
      <c r="C91" s="15" t="s">
        <v>261</v>
      </c>
      <c r="D91" s="16">
        <v>81</v>
      </c>
      <c r="E91" s="16"/>
      <c r="F91" s="16">
        <f t="shared" ref="F91:F109" si="5">D91*E91</f>
        <v>0</v>
      </c>
    </row>
    <row r="92" spans="1:6" ht="30" x14ac:dyDescent="0.25">
      <c r="A92" s="24">
        <v>69</v>
      </c>
      <c r="B92" s="10" t="s">
        <v>31</v>
      </c>
      <c r="C92" s="15" t="s">
        <v>261</v>
      </c>
      <c r="D92" s="16">
        <v>81</v>
      </c>
      <c r="E92" s="16"/>
      <c r="F92" s="16">
        <f t="shared" si="5"/>
        <v>0</v>
      </c>
    </row>
    <row r="93" spans="1:6" ht="30" x14ac:dyDescent="0.25">
      <c r="A93" s="24">
        <v>70</v>
      </c>
      <c r="B93" s="10" t="s">
        <v>191</v>
      </c>
      <c r="C93" s="15" t="s">
        <v>261</v>
      </c>
      <c r="D93" s="16">
        <v>197</v>
      </c>
      <c r="E93" s="16"/>
      <c r="F93" s="16">
        <f t="shared" si="5"/>
        <v>0</v>
      </c>
    </row>
    <row r="94" spans="1:6" ht="30" x14ac:dyDescent="0.25">
      <c r="A94" s="24">
        <v>71</v>
      </c>
      <c r="B94" s="10" t="s">
        <v>192</v>
      </c>
      <c r="C94" s="15" t="s">
        <v>261</v>
      </c>
      <c r="D94" s="16">
        <v>208</v>
      </c>
      <c r="E94" s="16"/>
      <c r="F94" s="16">
        <f t="shared" si="5"/>
        <v>0</v>
      </c>
    </row>
    <row r="95" spans="1:6" ht="18" x14ac:dyDescent="0.25">
      <c r="A95" s="24">
        <v>72</v>
      </c>
      <c r="B95" s="10" t="s">
        <v>32</v>
      </c>
      <c r="C95" s="15" t="s">
        <v>261</v>
      </c>
      <c r="D95" s="16">
        <v>70</v>
      </c>
      <c r="E95" s="16"/>
      <c r="F95" s="16">
        <f t="shared" si="5"/>
        <v>0</v>
      </c>
    </row>
    <row r="96" spans="1:6" ht="30" x14ac:dyDescent="0.25">
      <c r="A96" s="24">
        <v>73</v>
      </c>
      <c r="B96" s="10" t="s">
        <v>34</v>
      </c>
      <c r="C96" s="15" t="s">
        <v>17</v>
      </c>
      <c r="D96" s="16">
        <v>97</v>
      </c>
      <c r="E96" s="16"/>
      <c r="F96" s="16">
        <f t="shared" si="5"/>
        <v>0</v>
      </c>
    </row>
    <row r="97" spans="1:6" x14ac:dyDescent="0.25">
      <c r="A97" s="24">
        <v>74</v>
      </c>
      <c r="B97" s="10" t="s">
        <v>35</v>
      </c>
      <c r="C97" s="15" t="s">
        <v>17</v>
      </c>
      <c r="D97" s="16">
        <v>11</v>
      </c>
      <c r="E97" s="16"/>
      <c r="F97" s="16">
        <f t="shared" si="5"/>
        <v>0</v>
      </c>
    </row>
    <row r="98" spans="1:6" x14ac:dyDescent="0.25">
      <c r="A98" s="24">
        <v>75</v>
      </c>
      <c r="B98" s="10" t="s">
        <v>36</v>
      </c>
      <c r="C98" s="15" t="s">
        <v>17</v>
      </c>
      <c r="D98" s="16">
        <v>16.5</v>
      </c>
      <c r="E98" s="16"/>
      <c r="F98" s="16">
        <f t="shared" si="5"/>
        <v>0</v>
      </c>
    </row>
    <row r="99" spans="1:6" x14ac:dyDescent="0.25">
      <c r="A99" s="24">
        <v>76</v>
      </c>
      <c r="B99" s="10" t="s">
        <v>37</v>
      </c>
      <c r="C99" s="15" t="s">
        <v>17</v>
      </c>
      <c r="D99" s="16">
        <v>10</v>
      </c>
      <c r="E99" s="16"/>
      <c r="F99" s="16">
        <f t="shared" si="5"/>
        <v>0</v>
      </c>
    </row>
    <row r="100" spans="1:6" x14ac:dyDescent="0.25">
      <c r="A100" s="24">
        <v>77</v>
      </c>
      <c r="B100" s="10" t="s">
        <v>38</v>
      </c>
      <c r="C100" s="15" t="s">
        <v>17</v>
      </c>
      <c r="D100" s="16">
        <v>64</v>
      </c>
      <c r="E100" s="16"/>
      <c r="F100" s="16">
        <f t="shared" si="5"/>
        <v>0</v>
      </c>
    </row>
    <row r="101" spans="1:6" x14ac:dyDescent="0.25">
      <c r="A101" s="24">
        <v>78</v>
      </c>
      <c r="B101" s="10" t="s">
        <v>39</v>
      </c>
      <c r="C101" s="15" t="s">
        <v>17</v>
      </c>
      <c r="D101" s="16">
        <v>22</v>
      </c>
      <c r="E101" s="16"/>
      <c r="F101" s="16">
        <f t="shared" si="5"/>
        <v>0</v>
      </c>
    </row>
    <row r="102" spans="1:6" ht="30" x14ac:dyDescent="0.25">
      <c r="A102" s="24">
        <v>79</v>
      </c>
      <c r="B102" s="10" t="s">
        <v>40</v>
      </c>
      <c r="C102" s="15" t="s">
        <v>30</v>
      </c>
      <c r="D102" s="16">
        <v>6</v>
      </c>
      <c r="E102" s="16"/>
      <c r="F102" s="16">
        <f t="shared" si="5"/>
        <v>0</v>
      </c>
    </row>
    <row r="103" spans="1:6" ht="30" x14ac:dyDescent="0.25">
      <c r="A103" s="24">
        <v>80</v>
      </c>
      <c r="B103" s="10" t="s">
        <v>193</v>
      </c>
      <c r="C103" s="15" t="s">
        <v>30</v>
      </c>
      <c r="D103" s="16">
        <v>1</v>
      </c>
      <c r="E103" s="16"/>
      <c r="F103" s="16">
        <f t="shared" si="5"/>
        <v>0</v>
      </c>
    </row>
    <row r="104" spans="1:6" ht="30" x14ac:dyDescent="0.25">
      <c r="A104" s="24">
        <v>81</v>
      </c>
      <c r="B104" s="10" t="s">
        <v>41</v>
      </c>
      <c r="C104" s="15" t="s">
        <v>17</v>
      </c>
      <c r="D104" s="16">
        <v>36</v>
      </c>
      <c r="E104" s="16"/>
      <c r="F104" s="16">
        <f t="shared" si="5"/>
        <v>0</v>
      </c>
    </row>
    <row r="105" spans="1:6" x14ac:dyDescent="0.25">
      <c r="A105" s="24">
        <v>82</v>
      </c>
      <c r="B105" s="10" t="s">
        <v>42</v>
      </c>
      <c r="C105" s="15" t="s">
        <v>30</v>
      </c>
      <c r="D105" s="16">
        <v>1</v>
      </c>
      <c r="E105" s="16"/>
      <c r="F105" s="16">
        <f t="shared" si="5"/>
        <v>0</v>
      </c>
    </row>
    <row r="106" spans="1:6" ht="30" x14ac:dyDescent="0.25">
      <c r="A106" s="24">
        <v>83</v>
      </c>
      <c r="B106" s="10" t="s">
        <v>43</v>
      </c>
      <c r="C106" s="15" t="s">
        <v>17</v>
      </c>
      <c r="D106" s="16">
        <v>8</v>
      </c>
      <c r="E106" s="16"/>
      <c r="F106" s="16">
        <f t="shared" si="5"/>
        <v>0</v>
      </c>
    </row>
    <row r="107" spans="1:6" ht="30" x14ac:dyDescent="0.25">
      <c r="A107" s="24">
        <v>84</v>
      </c>
      <c r="B107" s="10" t="s">
        <v>194</v>
      </c>
      <c r="C107" s="15" t="s">
        <v>261</v>
      </c>
      <c r="D107" s="16">
        <v>2</v>
      </c>
      <c r="E107" s="16"/>
      <c r="F107" s="16">
        <f t="shared" si="5"/>
        <v>0</v>
      </c>
    </row>
    <row r="108" spans="1:6" ht="30" x14ac:dyDescent="0.25">
      <c r="A108" s="24">
        <v>85</v>
      </c>
      <c r="B108" s="10" t="s">
        <v>195</v>
      </c>
      <c r="C108" s="15" t="s">
        <v>261</v>
      </c>
      <c r="D108" s="16">
        <v>2</v>
      </c>
      <c r="E108" s="16"/>
      <c r="F108" s="16">
        <f t="shared" si="5"/>
        <v>0</v>
      </c>
    </row>
    <row r="109" spans="1:6" x14ac:dyDescent="0.25">
      <c r="A109" s="24">
        <v>86</v>
      </c>
      <c r="B109" s="10" t="s">
        <v>44</v>
      </c>
      <c r="C109" s="15" t="s">
        <v>17</v>
      </c>
      <c r="D109" s="16">
        <v>161</v>
      </c>
      <c r="E109" s="16"/>
      <c r="F109" s="16">
        <f t="shared" si="5"/>
        <v>0</v>
      </c>
    </row>
    <row r="110" spans="1:6" x14ac:dyDescent="0.25">
      <c r="A110" s="24">
        <v>87</v>
      </c>
      <c r="B110" s="10" t="s">
        <v>45</v>
      </c>
      <c r="C110" s="15" t="s">
        <v>17</v>
      </c>
      <c r="D110" s="16">
        <v>73.5</v>
      </c>
      <c r="E110" s="16"/>
      <c r="F110" s="16">
        <f>D110*E110</f>
        <v>0</v>
      </c>
    </row>
    <row r="111" spans="1:6" x14ac:dyDescent="0.25">
      <c r="A111" s="23"/>
      <c r="B111" s="11"/>
      <c r="C111" s="29" t="s">
        <v>176</v>
      </c>
      <c r="D111" s="29"/>
      <c r="E111" s="29"/>
      <c r="F111" s="19">
        <f>SUM(F90:F110)</f>
        <v>0</v>
      </c>
    </row>
    <row r="112" spans="1:6" x14ac:dyDescent="0.25">
      <c r="A112" s="23"/>
      <c r="B112" s="12"/>
      <c r="C112" s="29" t="s">
        <v>177</v>
      </c>
      <c r="D112" s="29"/>
      <c r="E112" s="29"/>
      <c r="F112" s="19">
        <f>F70+F88+F111</f>
        <v>0</v>
      </c>
    </row>
    <row r="113" spans="1:6" x14ac:dyDescent="0.25">
      <c r="A113" s="23"/>
      <c r="B113" s="12" t="s">
        <v>178</v>
      </c>
      <c r="C113" s="18"/>
      <c r="D113" s="18"/>
      <c r="E113" s="18"/>
      <c r="F113" s="19"/>
    </row>
    <row r="114" spans="1:6" x14ac:dyDescent="0.25">
      <c r="A114" s="23"/>
      <c r="B114" s="12" t="s">
        <v>180</v>
      </c>
      <c r="C114" s="19"/>
      <c r="D114" s="19"/>
      <c r="E114" s="19"/>
      <c r="F114" s="19"/>
    </row>
    <row r="115" spans="1:6" ht="30" x14ac:dyDescent="0.25">
      <c r="A115" s="22">
        <v>88</v>
      </c>
      <c r="B115" s="10" t="s">
        <v>46</v>
      </c>
      <c r="C115" s="15" t="s">
        <v>30</v>
      </c>
      <c r="D115" s="16">
        <v>6</v>
      </c>
      <c r="E115" s="16"/>
      <c r="F115" s="16">
        <f>D115*E115</f>
        <v>0</v>
      </c>
    </row>
    <row r="116" spans="1:6" ht="30" x14ac:dyDescent="0.25">
      <c r="A116" s="22">
        <v>89</v>
      </c>
      <c r="B116" s="10" t="s">
        <v>47</v>
      </c>
      <c r="C116" s="15" t="s">
        <v>30</v>
      </c>
      <c r="D116" s="16">
        <v>2</v>
      </c>
      <c r="E116" s="16"/>
      <c r="F116" s="16">
        <f t="shared" ref="F116:F147" si="6">D116*E116</f>
        <v>0</v>
      </c>
    </row>
    <row r="117" spans="1:6" ht="30" x14ac:dyDescent="0.25">
      <c r="A117" s="22">
        <v>90</v>
      </c>
      <c r="B117" s="10" t="s">
        <v>48</v>
      </c>
      <c r="C117" s="15" t="s">
        <v>30</v>
      </c>
      <c r="D117" s="16">
        <v>3</v>
      </c>
      <c r="E117" s="16"/>
      <c r="F117" s="16">
        <f t="shared" si="6"/>
        <v>0</v>
      </c>
    </row>
    <row r="118" spans="1:6" ht="30" x14ac:dyDescent="0.25">
      <c r="A118" s="22">
        <v>91</v>
      </c>
      <c r="B118" s="10" t="s">
        <v>49</v>
      </c>
      <c r="C118" s="15" t="s">
        <v>30</v>
      </c>
      <c r="D118" s="16">
        <v>2</v>
      </c>
      <c r="E118" s="16"/>
      <c r="F118" s="16">
        <f t="shared" si="6"/>
        <v>0</v>
      </c>
    </row>
    <row r="119" spans="1:6" ht="30" x14ac:dyDescent="0.25">
      <c r="A119" s="22">
        <v>92</v>
      </c>
      <c r="B119" s="10" t="s">
        <v>50</v>
      </c>
      <c r="C119" s="15" t="s">
        <v>30</v>
      </c>
      <c r="D119" s="16">
        <v>2</v>
      </c>
      <c r="E119" s="16"/>
      <c r="F119" s="16">
        <f t="shared" si="6"/>
        <v>0</v>
      </c>
    </row>
    <row r="120" spans="1:6" x14ac:dyDescent="0.25">
      <c r="A120" s="22">
        <v>93</v>
      </c>
      <c r="B120" s="10" t="s">
        <v>51</v>
      </c>
      <c r="C120" s="15" t="s">
        <v>30</v>
      </c>
      <c r="D120" s="16">
        <v>45</v>
      </c>
      <c r="E120" s="16"/>
      <c r="F120" s="16">
        <f t="shared" si="6"/>
        <v>0</v>
      </c>
    </row>
    <row r="121" spans="1:6" x14ac:dyDescent="0.25">
      <c r="A121" s="22">
        <v>94</v>
      </c>
      <c r="B121" s="10" t="s">
        <v>52</v>
      </c>
      <c r="C121" s="15" t="s">
        <v>30</v>
      </c>
      <c r="D121" s="16">
        <v>7</v>
      </c>
      <c r="E121" s="16"/>
      <c r="F121" s="16">
        <f t="shared" si="6"/>
        <v>0</v>
      </c>
    </row>
    <row r="122" spans="1:6" ht="30" x14ac:dyDescent="0.25">
      <c r="A122" s="22">
        <v>95</v>
      </c>
      <c r="B122" s="10" t="s">
        <v>53</v>
      </c>
      <c r="C122" s="15" t="s">
        <v>30</v>
      </c>
      <c r="D122" s="16">
        <v>6</v>
      </c>
      <c r="E122" s="16"/>
      <c r="F122" s="16">
        <f t="shared" si="6"/>
        <v>0</v>
      </c>
    </row>
    <row r="123" spans="1:6" ht="30" x14ac:dyDescent="0.25">
      <c r="A123" s="22">
        <v>96</v>
      </c>
      <c r="B123" s="10" t="s">
        <v>54</v>
      </c>
      <c r="C123" s="15" t="s">
        <v>30</v>
      </c>
      <c r="D123" s="16">
        <v>6</v>
      </c>
      <c r="E123" s="16"/>
      <c r="F123" s="16">
        <f t="shared" si="6"/>
        <v>0</v>
      </c>
    </row>
    <row r="124" spans="1:6" ht="30" x14ac:dyDescent="0.25">
      <c r="A124" s="22">
        <v>97</v>
      </c>
      <c r="B124" s="10" t="s">
        <v>55</v>
      </c>
      <c r="C124" s="15" t="s">
        <v>30</v>
      </c>
      <c r="D124" s="16">
        <v>2</v>
      </c>
      <c r="E124" s="16"/>
      <c r="F124" s="16">
        <f t="shared" si="6"/>
        <v>0</v>
      </c>
    </row>
    <row r="125" spans="1:6" ht="30" x14ac:dyDescent="0.25">
      <c r="A125" s="22">
        <v>98</v>
      </c>
      <c r="B125" s="10" t="s">
        <v>56</v>
      </c>
      <c r="C125" s="15" t="s">
        <v>30</v>
      </c>
      <c r="D125" s="16">
        <v>2</v>
      </c>
      <c r="E125" s="16"/>
      <c r="F125" s="16">
        <f t="shared" si="6"/>
        <v>0</v>
      </c>
    </row>
    <row r="126" spans="1:6" x14ac:dyDescent="0.25">
      <c r="A126" s="22">
        <v>99</v>
      </c>
      <c r="B126" s="10" t="s">
        <v>57</v>
      </c>
      <c r="C126" s="15" t="s">
        <v>30</v>
      </c>
      <c r="D126" s="16">
        <v>7</v>
      </c>
      <c r="E126" s="16"/>
      <c r="F126" s="16">
        <f t="shared" si="6"/>
        <v>0</v>
      </c>
    </row>
    <row r="127" spans="1:6" ht="30" x14ac:dyDescent="0.25">
      <c r="A127" s="22">
        <v>100</v>
      </c>
      <c r="B127" s="10" t="s">
        <v>58</v>
      </c>
      <c r="C127" s="15" t="s">
        <v>30</v>
      </c>
      <c r="D127" s="16">
        <v>7</v>
      </c>
      <c r="E127" s="16"/>
      <c r="F127" s="16">
        <f t="shared" si="6"/>
        <v>0</v>
      </c>
    </row>
    <row r="128" spans="1:6" x14ac:dyDescent="0.25">
      <c r="A128" s="22">
        <v>101</v>
      </c>
      <c r="B128" s="10" t="s">
        <v>59</v>
      </c>
      <c r="C128" s="15" t="s">
        <v>30</v>
      </c>
      <c r="D128" s="16">
        <v>28</v>
      </c>
      <c r="E128" s="16"/>
      <c r="F128" s="16">
        <f t="shared" si="6"/>
        <v>0</v>
      </c>
    </row>
    <row r="129" spans="1:6" x14ac:dyDescent="0.25">
      <c r="A129" s="22">
        <v>102</v>
      </c>
      <c r="B129" s="10" t="s">
        <v>60</v>
      </c>
      <c r="C129" s="15" t="s">
        <v>30</v>
      </c>
      <c r="D129" s="16">
        <v>72</v>
      </c>
      <c r="E129" s="16"/>
      <c r="F129" s="16">
        <f t="shared" si="6"/>
        <v>0</v>
      </c>
    </row>
    <row r="130" spans="1:6" x14ac:dyDescent="0.25">
      <c r="A130" s="22">
        <v>103</v>
      </c>
      <c r="B130" s="10" t="s">
        <v>61</v>
      </c>
      <c r="C130" s="15" t="s">
        <v>30</v>
      </c>
      <c r="D130" s="16">
        <v>36</v>
      </c>
      <c r="E130" s="16"/>
      <c r="F130" s="16">
        <f t="shared" si="6"/>
        <v>0</v>
      </c>
    </row>
    <row r="131" spans="1:6" ht="30" x14ac:dyDescent="0.25">
      <c r="A131" s="22">
        <v>104</v>
      </c>
      <c r="B131" s="10" t="s">
        <v>196</v>
      </c>
      <c r="C131" s="15" t="s">
        <v>17</v>
      </c>
      <c r="D131" s="16">
        <v>436</v>
      </c>
      <c r="E131" s="16"/>
      <c r="F131" s="16">
        <f t="shared" si="6"/>
        <v>0</v>
      </c>
    </row>
    <row r="132" spans="1:6" ht="30" x14ac:dyDescent="0.25">
      <c r="A132" s="22">
        <v>105</v>
      </c>
      <c r="B132" s="10" t="s">
        <v>197</v>
      </c>
      <c r="C132" s="15" t="s">
        <v>17</v>
      </c>
      <c r="D132" s="16">
        <v>1640</v>
      </c>
      <c r="E132" s="16"/>
      <c r="F132" s="16">
        <f t="shared" si="6"/>
        <v>0</v>
      </c>
    </row>
    <row r="133" spans="1:6" x14ac:dyDescent="0.25">
      <c r="A133" s="22">
        <v>106</v>
      </c>
      <c r="B133" s="10" t="s">
        <v>62</v>
      </c>
      <c r="C133" s="15" t="s">
        <v>17</v>
      </c>
      <c r="D133" s="16">
        <v>416</v>
      </c>
      <c r="E133" s="16"/>
      <c r="F133" s="16">
        <f t="shared" si="6"/>
        <v>0</v>
      </c>
    </row>
    <row r="134" spans="1:6" x14ac:dyDescent="0.25">
      <c r="A134" s="22">
        <v>107</v>
      </c>
      <c r="B134" s="10" t="s">
        <v>63</v>
      </c>
      <c r="C134" s="15" t="s">
        <v>17</v>
      </c>
      <c r="D134" s="16">
        <v>1610</v>
      </c>
      <c r="E134" s="16"/>
      <c r="F134" s="16">
        <f t="shared" si="6"/>
        <v>0</v>
      </c>
    </row>
    <row r="135" spans="1:6" ht="30" x14ac:dyDescent="0.25">
      <c r="A135" s="22">
        <v>108</v>
      </c>
      <c r="B135" s="10" t="s">
        <v>198</v>
      </c>
      <c r="C135" s="15" t="s">
        <v>17</v>
      </c>
      <c r="D135" s="16">
        <v>52</v>
      </c>
      <c r="E135" s="16"/>
      <c r="F135" s="16">
        <f t="shared" si="6"/>
        <v>0</v>
      </c>
    </row>
    <row r="136" spans="1:6" ht="30" x14ac:dyDescent="0.25">
      <c r="A136" s="22">
        <v>109</v>
      </c>
      <c r="B136" s="10" t="s">
        <v>199</v>
      </c>
      <c r="C136" s="15" t="s">
        <v>17</v>
      </c>
      <c r="D136" s="16">
        <v>18</v>
      </c>
      <c r="E136" s="16"/>
      <c r="F136" s="16">
        <f t="shared" si="6"/>
        <v>0</v>
      </c>
    </row>
    <row r="137" spans="1:6" ht="30" x14ac:dyDescent="0.25">
      <c r="A137" s="22">
        <v>110</v>
      </c>
      <c r="B137" s="10" t="s">
        <v>200</v>
      </c>
      <c r="C137" s="15" t="s">
        <v>17</v>
      </c>
      <c r="D137" s="16">
        <v>18</v>
      </c>
      <c r="E137" s="16"/>
      <c r="F137" s="16">
        <f t="shared" si="6"/>
        <v>0</v>
      </c>
    </row>
    <row r="138" spans="1:6" x14ac:dyDescent="0.25">
      <c r="A138" s="22">
        <v>111</v>
      </c>
      <c r="B138" s="10" t="s">
        <v>201</v>
      </c>
      <c r="C138" s="15" t="s">
        <v>17</v>
      </c>
      <c r="D138" s="16">
        <v>20</v>
      </c>
      <c r="E138" s="16"/>
      <c r="F138" s="16">
        <f t="shared" si="6"/>
        <v>0</v>
      </c>
    </row>
    <row r="139" spans="1:6" x14ac:dyDescent="0.25">
      <c r="A139" s="22">
        <v>112</v>
      </c>
      <c r="B139" s="10" t="s">
        <v>64</v>
      </c>
      <c r="C139" s="15" t="s">
        <v>17</v>
      </c>
      <c r="D139" s="16">
        <v>108</v>
      </c>
      <c r="E139" s="16"/>
      <c r="F139" s="16">
        <f t="shared" si="6"/>
        <v>0</v>
      </c>
    </row>
    <row r="140" spans="1:6" x14ac:dyDescent="0.25">
      <c r="A140" s="22">
        <v>113</v>
      </c>
      <c r="B140" s="10" t="s">
        <v>65</v>
      </c>
      <c r="C140" s="15" t="s">
        <v>30</v>
      </c>
      <c r="D140" s="16">
        <v>1</v>
      </c>
      <c r="E140" s="16"/>
      <c r="F140" s="16">
        <f t="shared" si="6"/>
        <v>0</v>
      </c>
    </row>
    <row r="141" spans="1:6" x14ac:dyDescent="0.25">
      <c r="A141" s="22">
        <v>114</v>
      </c>
      <c r="B141" s="10" t="s">
        <v>66</v>
      </c>
      <c r="C141" s="15" t="s">
        <v>30</v>
      </c>
      <c r="D141" s="16">
        <v>1</v>
      </c>
      <c r="E141" s="16"/>
      <c r="F141" s="16">
        <f t="shared" si="6"/>
        <v>0</v>
      </c>
    </row>
    <row r="142" spans="1:6" x14ac:dyDescent="0.25">
      <c r="A142" s="22">
        <v>115</v>
      </c>
      <c r="B142" s="10" t="s">
        <v>67</v>
      </c>
      <c r="C142" s="15" t="s">
        <v>30</v>
      </c>
      <c r="D142" s="16">
        <v>3</v>
      </c>
      <c r="E142" s="16"/>
      <c r="F142" s="16">
        <f t="shared" si="6"/>
        <v>0</v>
      </c>
    </row>
    <row r="143" spans="1:6" x14ac:dyDescent="0.25">
      <c r="A143" s="22">
        <v>116</v>
      </c>
      <c r="B143" s="10" t="s">
        <v>68</v>
      </c>
      <c r="C143" s="15" t="s">
        <v>30</v>
      </c>
      <c r="D143" s="16">
        <v>6</v>
      </c>
      <c r="E143" s="16"/>
      <c r="F143" s="16">
        <f t="shared" si="6"/>
        <v>0</v>
      </c>
    </row>
    <row r="144" spans="1:6" x14ac:dyDescent="0.25">
      <c r="A144" s="22">
        <v>117</v>
      </c>
      <c r="B144" s="10" t="s">
        <v>69</v>
      </c>
      <c r="C144" s="15" t="s">
        <v>30</v>
      </c>
      <c r="D144" s="16">
        <v>2</v>
      </c>
      <c r="E144" s="16"/>
      <c r="F144" s="16">
        <f t="shared" si="6"/>
        <v>0</v>
      </c>
    </row>
    <row r="145" spans="1:6" ht="30" x14ac:dyDescent="0.25">
      <c r="A145" s="22">
        <v>118</v>
      </c>
      <c r="B145" s="10" t="s">
        <v>70</v>
      </c>
      <c r="C145" s="15" t="s">
        <v>30</v>
      </c>
      <c r="D145" s="16">
        <v>3</v>
      </c>
      <c r="E145" s="16"/>
      <c r="F145" s="16">
        <f t="shared" si="6"/>
        <v>0</v>
      </c>
    </row>
    <row r="146" spans="1:6" ht="30" x14ac:dyDescent="0.25">
      <c r="A146" s="22">
        <v>119</v>
      </c>
      <c r="B146" s="10" t="s">
        <v>71</v>
      </c>
      <c r="C146" s="15" t="s">
        <v>17</v>
      </c>
      <c r="D146" s="16">
        <v>2148</v>
      </c>
      <c r="E146" s="16"/>
      <c r="F146" s="16">
        <f t="shared" si="6"/>
        <v>0</v>
      </c>
    </row>
    <row r="147" spans="1:6" ht="30" x14ac:dyDescent="0.25">
      <c r="A147" s="22">
        <v>120</v>
      </c>
      <c r="B147" s="10" t="s">
        <v>72</v>
      </c>
      <c r="C147" s="15"/>
      <c r="D147" s="16">
        <v>25</v>
      </c>
      <c r="E147" s="16"/>
      <c r="F147" s="16">
        <f t="shared" si="6"/>
        <v>0</v>
      </c>
    </row>
    <row r="148" spans="1:6" ht="30" x14ac:dyDescent="0.25">
      <c r="A148" s="22">
        <v>121</v>
      </c>
      <c r="B148" s="10" t="s">
        <v>73</v>
      </c>
      <c r="C148" s="15" t="s">
        <v>30</v>
      </c>
      <c r="D148" s="16">
        <v>1</v>
      </c>
      <c r="E148" s="16"/>
      <c r="F148" s="16">
        <f>D148*E148</f>
        <v>0</v>
      </c>
    </row>
    <row r="149" spans="1:6" x14ac:dyDescent="0.25">
      <c r="A149" s="23"/>
      <c r="B149" s="11"/>
      <c r="C149" s="29" t="s">
        <v>181</v>
      </c>
      <c r="D149" s="29"/>
      <c r="E149" s="29"/>
      <c r="F149" s="19">
        <f>SUM(F115:F148)</f>
        <v>0</v>
      </c>
    </row>
    <row r="150" spans="1:6" x14ac:dyDescent="0.25">
      <c r="A150" s="23"/>
      <c r="B150" s="12" t="s">
        <v>182</v>
      </c>
      <c r="C150" s="19"/>
      <c r="D150" s="19"/>
      <c r="E150" s="19"/>
      <c r="F150" s="19"/>
    </row>
    <row r="151" spans="1:6" ht="30" x14ac:dyDescent="0.25">
      <c r="A151" s="22">
        <v>122</v>
      </c>
      <c r="B151" s="10" t="s">
        <v>74</v>
      </c>
      <c r="C151" s="15" t="s">
        <v>30</v>
      </c>
      <c r="D151" s="16">
        <v>4</v>
      </c>
      <c r="E151" s="16"/>
      <c r="F151" s="16">
        <f>D151*E151</f>
        <v>0</v>
      </c>
    </row>
    <row r="152" spans="1:6" x14ac:dyDescent="0.25">
      <c r="A152" s="22">
        <v>123</v>
      </c>
      <c r="B152" s="10" t="s">
        <v>75</v>
      </c>
      <c r="C152" s="15" t="s">
        <v>30</v>
      </c>
      <c r="D152" s="16">
        <v>8</v>
      </c>
      <c r="E152" s="16"/>
      <c r="F152" s="16">
        <f t="shared" ref="F152:F169" si="7">D152*E152</f>
        <v>0</v>
      </c>
    </row>
    <row r="153" spans="1:6" x14ac:dyDescent="0.25">
      <c r="A153" s="22">
        <v>124</v>
      </c>
      <c r="B153" s="10" t="s">
        <v>76</v>
      </c>
      <c r="C153" s="15" t="s">
        <v>30</v>
      </c>
      <c r="D153" s="16">
        <v>2</v>
      </c>
      <c r="E153" s="16"/>
      <c r="F153" s="16">
        <f t="shared" si="7"/>
        <v>0</v>
      </c>
    </row>
    <row r="154" spans="1:6" x14ac:dyDescent="0.25">
      <c r="A154" s="22">
        <v>125</v>
      </c>
      <c r="B154" s="10" t="s">
        <v>77</v>
      </c>
      <c r="C154" s="15" t="s">
        <v>30</v>
      </c>
      <c r="D154" s="16">
        <v>4</v>
      </c>
      <c r="E154" s="16"/>
      <c r="F154" s="16">
        <f t="shared" si="7"/>
        <v>0</v>
      </c>
    </row>
    <row r="155" spans="1:6" ht="30" x14ac:dyDescent="0.25">
      <c r="A155" s="22">
        <v>126</v>
      </c>
      <c r="B155" s="10" t="s">
        <v>78</v>
      </c>
      <c r="C155" s="15" t="s">
        <v>30</v>
      </c>
      <c r="D155" s="16">
        <v>2</v>
      </c>
      <c r="E155" s="16"/>
      <c r="F155" s="16">
        <f>D155*E155</f>
        <v>0</v>
      </c>
    </row>
    <row r="156" spans="1:6" x14ac:dyDescent="0.25">
      <c r="A156" s="22">
        <v>127</v>
      </c>
      <c r="B156" s="10" t="s">
        <v>79</v>
      </c>
      <c r="C156" s="15" t="s">
        <v>30</v>
      </c>
      <c r="D156" s="16">
        <v>4</v>
      </c>
      <c r="E156" s="16"/>
      <c r="F156" s="16">
        <f t="shared" si="7"/>
        <v>0</v>
      </c>
    </row>
    <row r="157" spans="1:6" ht="30" x14ac:dyDescent="0.25">
      <c r="A157" s="22">
        <v>128</v>
      </c>
      <c r="B157" s="10" t="s">
        <v>80</v>
      </c>
      <c r="C157" s="15" t="s">
        <v>17</v>
      </c>
      <c r="D157" s="16">
        <v>42</v>
      </c>
      <c r="E157" s="16"/>
      <c r="F157" s="16">
        <f t="shared" si="7"/>
        <v>0</v>
      </c>
    </row>
    <row r="158" spans="1:6" ht="30" x14ac:dyDescent="0.25">
      <c r="A158" s="22">
        <v>129</v>
      </c>
      <c r="B158" s="10" t="s">
        <v>81</v>
      </c>
      <c r="C158" s="15" t="s">
        <v>17</v>
      </c>
      <c r="D158" s="16">
        <v>12</v>
      </c>
      <c r="E158" s="16"/>
      <c r="F158" s="16">
        <f t="shared" si="7"/>
        <v>0</v>
      </c>
    </row>
    <row r="159" spans="1:6" x14ac:dyDescent="0.25">
      <c r="A159" s="22">
        <v>130</v>
      </c>
      <c r="B159" s="10" t="s">
        <v>82</v>
      </c>
      <c r="C159" s="15" t="s">
        <v>17</v>
      </c>
      <c r="D159" s="16">
        <v>40</v>
      </c>
      <c r="E159" s="16"/>
      <c r="F159" s="16">
        <f t="shared" si="7"/>
        <v>0</v>
      </c>
    </row>
    <row r="160" spans="1:6" x14ac:dyDescent="0.25">
      <c r="A160" s="22">
        <v>131</v>
      </c>
      <c r="B160" s="10" t="s">
        <v>83</v>
      </c>
      <c r="C160" s="15" t="s">
        <v>30</v>
      </c>
      <c r="D160" s="16">
        <v>32</v>
      </c>
      <c r="E160" s="16"/>
      <c r="F160" s="16">
        <f t="shared" si="7"/>
        <v>0</v>
      </c>
    </row>
    <row r="161" spans="1:6" ht="30" x14ac:dyDescent="0.25">
      <c r="A161" s="22">
        <v>132</v>
      </c>
      <c r="B161" s="10" t="s">
        <v>84</v>
      </c>
      <c r="C161" s="15" t="s">
        <v>30</v>
      </c>
      <c r="D161" s="16">
        <v>2</v>
      </c>
      <c r="E161" s="16"/>
      <c r="F161" s="16">
        <f t="shared" si="7"/>
        <v>0</v>
      </c>
    </row>
    <row r="162" spans="1:6" x14ac:dyDescent="0.25">
      <c r="A162" s="22">
        <v>133</v>
      </c>
      <c r="B162" s="10" t="s">
        <v>85</v>
      </c>
      <c r="C162" s="15" t="s">
        <v>30</v>
      </c>
      <c r="D162" s="16">
        <v>2</v>
      </c>
      <c r="E162" s="16"/>
      <c r="F162" s="16">
        <f t="shared" si="7"/>
        <v>0</v>
      </c>
    </row>
    <row r="163" spans="1:6" x14ac:dyDescent="0.25">
      <c r="A163" s="22">
        <v>134</v>
      </c>
      <c r="B163" s="10" t="s">
        <v>86</v>
      </c>
      <c r="C163" s="15" t="s">
        <v>30</v>
      </c>
      <c r="D163" s="16">
        <v>4</v>
      </c>
      <c r="E163" s="16"/>
      <c r="F163" s="16">
        <f t="shared" si="7"/>
        <v>0</v>
      </c>
    </row>
    <row r="164" spans="1:6" x14ac:dyDescent="0.25">
      <c r="A164" s="22">
        <v>135</v>
      </c>
      <c r="B164" s="10" t="s">
        <v>87</v>
      </c>
      <c r="C164" s="15" t="s">
        <v>30</v>
      </c>
      <c r="D164" s="16">
        <v>1</v>
      </c>
      <c r="E164" s="16"/>
      <c r="F164" s="16">
        <f t="shared" si="7"/>
        <v>0</v>
      </c>
    </row>
    <row r="165" spans="1:6" x14ac:dyDescent="0.25">
      <c r="A165" s="22">
        <v>136</v>
      </c>
      <c r="B165" s="10" t="s">
        <v>88</v>
      </c>
      <c r="C165" s="15" t="s">
        <v>30</v>
      </c>
      <c r="D165" s="16">
        <v>2</v>
      </c>
      <c r="E165" s="16"/>
      <c r="F165" s="16">
        <f t="shared" si="7"/>
        <v>0</v>
      </c>
    </row>
    <row r="166" spans="1:6" ht="30" x14ac:dyDescent="0.25">
      <c r="A166" s="22">
        <v>137</v>
      </c>
      <c r="B166" s="10" t="s">
        <v>89</v>
      </c>
      <c r="C166" s="15" t="s">
        <v>30</v>
      </c>
      <c r="D166" s="16">
        <v>1</v>
      </c>
      <c r="E166" s="16"/>
      <c r="F166" s="16">
        <f t="shared" si="7"/>
        <v>0</v>
      </c>
    </row>
    <row r="167" spans="1:6" x14ac:dyDescent="0.25">
      <c r="A167" s="22">
        <v>138</v>
      </c>
      <c r="B167" s="10" t="s">
        <v>90</v>
      </c>
      <c r="C167" s="15" t="s">
        <v>30</v>
      </c>
      <c r="D167" s="16">
        <v>2</v>
      </c>
      <c r="E167" s="16"/>
      <c r="F167" s="16">
        <f t="shared" si="7"/>
        <v>0</v>
      </c>
    </row>
    <row r="168" spans="1:6" ht="30" x14ac:dyDescent="0.25">
      <c r="A168" s="22">
        <v>139</v>
      </c>
      <c r="B168" s="10" t="s">
        <v>91</v>
      </c>
      <c r="C168" s="15" t="s">
        <v>259</v>
      </c>
      <c r="D168" s="16">
        <v>31</v>
      </c>
      <c r="E168" s="16"/>
      <c r="F168" s="16">
        <f t="shared" si="7"/>
        <v>0</v>
      </c>
    </row>
    <row r="169" spans="1:6" x14ac:dyDescent="0.25">
      <c r="A169" s="22">
        <v>140</v>
      </c>
      <c r="B169" s="10" t="s">
        <v>92</v>
      </c>
      <c r="C169" s="15" t="s">
        <v>30</v>
      </c>
      <c r="D169" s="16">
        <v>2</v>
      </c>
      <c r="E169" s="16"/>
      <c r="F169" s="16">
        <f t="shared" si="7"/>
        <v>0</v>
      </c>
    </row>
    <row r="170" spans="1:6" x14ac:dyDescent="0.25">
      <c r="A170" s="22">
        <v>141</v>
      </c>
      <c r="B170" s="10" t="s">
        <v>93</v>
      </c>
      <c r="C170" s="15" t="s">
        <v>30</v>
      </c>
      <c r="D170" s="16">
        <v>6</v>
      </c>
      <c r="E170" s="16"/>
      <c r="F170" s="16">
        <f>D170*E170</f>
        <v>0</v>
      </c>
    </row>
    <row r="171" spans="1:6" x14ac:dyDescent="0.25">
      <c r="A171" s="23"/>
      <c r="B171" s="11"/>
      <c r="C171" s="29" t="s">
        <v>183</v>
      </c>
      <c r="D171" s="29"/>
      <c r="E171" s="29"/>
      <c r="F171" s="19">
        <f>SUM(F151:F170)</f>
        <v>0</v>
      </c>
    </row>
    <row r="172" spans="1:6" x14ac:dyDescent="0.25">
      <c r="A172" s="23"/>
      <c r="B172" s="12"/>
      <c r="C172" s="29" t="s">
        <v>184</v>
      </c>
      <c r="D172" s="29"/>
      <c r="E172" s="29"/>
      <c r="F172" s="19">
        <f>F149+F171</f>
        <v>0</v>
      </c>
    </row>
    <row r="173" spans="1:6" x14ac:dyDescent="0.25">
      <c r="A173" s="23"/>
      <c r="B173" s="12" t="s">
        <v>185</v>
      </c>
      <c r="C173" s="19"/>
      <c r="D173" s="19"/>
      <c r="E173" s="19"/>
      <c r="F173" s="19"/>
    </row>
    <row r="174" spans="1:6" x14ac:dyDescent="0.25">
      <c r="A174" s="23"/>
      <c r="B174" s="12" t="s">
        <v>257</v>
      </c>
      <c r="C174" s="19"/>
      <c r="D174" s="19"/>
      <c r="E174" s="19"/>
      <c r="F174" s="19"/>
    </row>
    <row r="175" spans="1:6" ht="30" x14ac:dyDescent="0.25">
      <c r="A175" s="22">
        <v>142</v>
      </c>
      <c r="B175" s="10" t="s">
        <v>94</v>
      </c>
      <c r="C175" s="15" t="s">
        <v>30</v>
      </c>
      <c r="D175" s="16">
        <v>1</v>
      </c>
      <c r="E175" s="16"/>
      <c r="F175" s="16">
        <f>D175*E175</f>
        <v>0</v>
      </c>
    </row>
    <row r="176" spans="1:6" x14ac:dyDescent="0.25">
      <c r="A176" s="22">
        <v>143</v>
      </c>
      <c r="B176" s="10" t="s">
        <v>95</v>
      </c>
      <c r="C176" s="15" t="s">
        <v>30</v>
      </c>
      <c r="D176" s="16">
        <v>2</v>
      </c>
      <c r="E176" s="16"/>
      <c r="F176" s="16">
        <f t="shared" ref="F176:F215" si="8">D176*E176</f>
        <v>0</v>
      </c>
    </row>
    <row r="177" spans="1:6" x14ac:dyDescent="0.25">
      <c r="A177" s="22">
        <v>144</v>
      </c>
      <c r="B177" s="10" t="s">
        <v>96</v>
      </c>
      <c r="C177" s="15" t="s">
        <v>30</v>
      </c>
      <c r="D177" s="16">
        <v>1</v>
      </c>
      <c r="E177" s="16"/>
      <c r="F177" s="16">
        <f t="shared" si="8"/>
        <v>0</v>
      </c>
    </row>
    <row r="178" spans="1:6" x14ac:dyDescent="0.25">
      <c r="A178" s="22">
        <v>145</v>
      </c>
      <c r="B178" s="10" t="s">
        <v>97</v>
      </c>
      <c r="C178" s="15" t="s">
        <v>30</v>
      </c>
      <c r="D178" s="16">
        <v>2</v>
      </c>
      <c r="E178" s="16"/>
      <c r="F178" s="16">
        <f t="shared" si="8"/>
        <v>0</v>
      </c>
    </row>
    <row r="179" spans="1:6" x14ac:dyDescent="0.25">
      <c r="A179" s="22">
        <v>146</v>
      </c>
      <c r="B179" s="10" t="s">
        <v>98</v>
      </c>
      <c r="C179" s="15" t="s">
        <v>17</v>
      </c>
      <c r="D179" s="16">
        <v>12</v>
      </c>
      <c r="E179" s="16"/>
      <c r="F179" s="16">
        <f t="shared" si="8"/>
        <v>0</v>
      </c>
    </row>
    <row r="180" spans="1:6" x14ac:dyDescent="0.25">
      <c r="A180" s="22">
        <v>147</v>
      </c>
      <c r="B180" s="10" t="s">
        <v>99</v>
      </c>
      <c r="C180" s="15" t="s">
        <v>17</v>
      </c>
      <c r="D180" s="16">
        <v>64</v>
      </c>
      <c r="E180" s="16"/>
      <c r="F180" s="16">
        <f t="shared" si="8"/>
        <v>0</v>
      </c>
    </row>
    <row r="181" spans="1:6" x14ac:dyDescent="0.25">
      <c r="A181" s="22">
        <v>148</v>
      </c>
      <c r="B181" s="10" t="s">
        <v>100</v>
      </c>
      <c r="C181" s="15" t="s">
        <v>17</v>
      </c>
      <c r="D181" s="16">
        <v>12</v>
      </c>
      <c r="E181" s="16"/>
      <c r="F181" s="16">
        <f t="shared" si="8"/>
        <v>0</v>
      </c>
    </row>
    <row r="182" spans="1:6" x14ac:dyDescent="0.25">
      <c r="A182" s="22">
        <v>149</v>
      </c>
      <c r="B182" s="10" t="s">
        <v>101</v>
      </c>
      <c r="C182" s="15" t="s">
        <v>17</v>
      </c>
      <c r="D182" s="16">
        <v>85</v>
      </c>
      <c r="E182" s="16"/>
      <c r="F182" s="16">
        <f t="shared" si="8"/>
        <v>0</v>
      </c>
    </row>
    <row r="183" spans="1:6" x14ac:dyDescent="0.25">
      <c r="A183" s="22">
        <v>150</v>
      </c>
      <c r="B183" s="10" t="s">
        <v>102</v>
      </c>
      <c r="C183" s="15" t="s">
        <v>17</v>
      </c>
      <c r="D183" s="16">
        <v>75</v>
      </c>
      <c r="E183" s="16"/>
      <c r="F183" s="16">
        <f t="shared" si="8"/>
        <v>0</v>
      </c>
    </row>
    <row r="184" spans="1:6" x14ac:dyDescent="0.25">
      <c r="A184" s="22">
        <v>151</v>
      </c>
      <c r="B184" s="10" t="s">
        <v>103</v>
      </c>
      <c r="C184" s="15" t="s">
        <v>17</v>
      </c>
      <c r="D184" s="16">
        <v>9</v>
      </c>
      <c r="E184" s="16"/>
      <c r="F184" s="16">
        <f t="shared" si="8"/>
        <v>0</v>
      </c>
    </row>
    <row r="185" spans="1:6" x14ac:dyDescent="0.25">
      <c r="A185" s="22">
        <v>152</v>
      </c>
      <c r="B185" s="10" t="s">
        <v>104</v>
      </c>
      <c r="C185" s="15" t="s">
        <v>17</v>
      </c>
      <c r="D185" s="16">
        <v>72</v>
      </c>
      <c r="E185" s="16"/>
      <c r="F185" s="16">
        <f t="shared" si="8"/>
        <v>0</v>
      </c>
    </row>
    <row r="186" spans="1:6" x14ac:dyDescent="0.25">
      <c r="A186" s="22">
        <v>153</v>
      </c>
      <c r="B186" s="10" t="s">
        <v>105</v>
      </c>
      <c r="C186" s="15" t="s">
        <v>17</v>
      </c>
      <c r="D186" s="16">
        <v>78</v>
      </c>
      <c r="E186" s="16"/>
      <c r="F186" s="16">
        <f t="shared" si="8"/>
        <v>0</v>
      </c>
    </row>
    <row r="187" spans="1:6" x14ac:dyDescent="0.25">
      <c r="A187" s="22">
        <v>154</v>
      </c>
      <c r="B187" s="10" t="s">
        <v>106</v>
      </c>
      <c r="C187" s="15" t="s">
        <v>17</v>
      </c>
      <c r="D187" s="16">
        <v>108</v>
      </c>
      <c r="E187" s="16"/>
      <c r="F187" s="16">
        <f t="shared" si="8"/>
        <v>0</v>
      </c>
    </row>
    <row r="188" spans="1:6" x14ac:dyDescent="0.25">
      <c r="A188" s="22">
        <v>155</v>
      </c>
      <c r="B188" s="10" t="s">
        <v>107</v>
      </c>
      <c r="C188" s="15" t="s">
        <v>17</v>
      </c>
      <c r="D188" s="16">
        <v>38</v>
      </c>
      <c r="E188" s="16"/>
      <c r="F188" s="16">
        <f t="shared" si="8"/>
        <v>0</v>
      </c>
    </row>
    <row r="189" spans="1:6" x14ac:dyDescent="0.25">
      <c r="A189" s="22">
        <v>156</v>
      </c>
      <c r="B189" s="10" t="s">
        <v>108</v>
      </c>
      <c r="C189" s="15" t="s">
        <v>17</v>
      </c>
      <c r="D189" s="16">
        <v>210</v>
      </c>
      <c r="E189" s="16"/>
      <c r="F189" s="16">
        <f t="shared" si="8"/>
        <v>0</v>
      </c>
    </row>
    <row r="190" spans="1:6" x14ac:dyDescent="0.25">
      <c r="A190" s="22">
        <v>157</v>
      </c>
      <c r="B190" s="10" t="s">
        <v>109</v>
      </c>
      <c r="C190" s="15" t="s">
        <v>17</v>
      </c>
      <c r="D190" s="16">
        <v>156</v>
      </c>
      <c r="E190" s="16"/>
      <c r="F190" s="16">
        <f t="shared" si="8"/>
        <v>0</v>
      </c>
    </row>
    <row r="191" spans="1:6" x14ac:dyDescent="0.25">
      <c r="A191" s="22">
        <v>158</v>
      </c>
      <c r="B191" s="10" t="s">
        <v>110</v>
      </c>
      <c r="C191" s="15" t="s">
        <v>17</v>
      </c>
      <c r="D191" s="16">
        <v>49</v>
      </c>
      <c r="E191" s="16"/>
      <c r="F191" s="16">
        <f t="shared" si="8"/>
        <v>0</v>
      </c>
    </row>
    <row r="192" spans="1:6" ht="30" x14ac:dyDescent="0.25">
      <c r="A192" s="22">
        <v>159</v>
      </c>
      <c r="B192" s="10" t="s">
        <v>111</v>
      </c>
      <c r="C192" s="15" t="s">
        <v>17</v>
      </c>
      <c r="D192" s="16">
        <v>440</v>
      </c>
      <c r="E192" s="16"/>
      <c r="F192" s="16">
        <f t="shared" si="8"/>
        <v>0</v>
      </c>
    </row>
    <row r="193" spans="1:6" x14ac:dyDescent="0.25">
      <c r="A193" s="22">
        <v>160</v>
      </c>
      <c r="B193" s="10" t="s">
        <v>202</v>
      </c>
      <c r="C193" s="15" t="s">
        <v>17</v>
      </c>
      <c r="D193" s="16">
        <v>74</v>
      </c>
      <c r="E193" s="16"/>
      <c r="F193" s="16">
        <f t="shared" si="8"/>
        <v>0</v>
      </c>
    </row>
    <row r="194" spans="1:6" x14ac:dyDescent="0.25">
      <c r="A194" s="22">
        <v>161</v>
      </c>
      <c r="B194" s="10" t="s">
        <v>203</v>
      </c>
      <c r="C194" s="15" t="s">
        <v>17</v>
      </c>
      <c r="D194" s="16">
        <v>65</v>
      </c>
      <c r="E194" s="16"/>
      <c r="F194" s="16">
        <f t="shared" si="8"/>
        <v>0</v>
      </c>
    </row>
    <row r="195" spans="1:6" x14ac:dyDescent="0.25">
      <c r="A195" s="22">
        <v>162</v>
      </c>
      <c r="B195" s="10" t="s">
        <v>204</v>
      </c>
      <c r="C195" s="15" t="s">
        <v>17</v>
      </c>
      <c r="D195" s="16">
        <v>76</v>
      </c>
      <c r="E195" s="16"/>
      <c r="F195" s="16">
        <f t="shared" si="8"/>
        <v>0</v>
      </c>
    </row>
    <row r="196" spans="1:6" x14ac:dyDescent="0.25">
      <c r="A196" s="22">
        <v>163</v>
      </c>
      <c r="B196" s="10" t="s">
        <v>205</v>
      </c>
      <c r="C196" s="15" t="s">
        <v>30</v>
      </c>
      <c r="D196" s="16">
        <v>23</v>
      </c>
      <c r="E196" s="16"/>
      <c r="F196" s="16">
        <f t="shared" si="8"/>
        <v>0</v>
      </c>
    </row>
    <row r="197" spans="1:6" ht="30" x14ac:dyDescent="0.25">
      <c r="A197" s="22">
        <v>164</v>
      </c>
      <c r="B197" s="10" t="s">
        <v>206</v>
      </c>
      <c r="C197" s="15" t="s">
        <v>30</v>
      </c>
      <c r="D197" s="16">
        <v>6</v>
      </c>
      <c r="E197" s="16"/>
      <c r="F197" s="16">
        <f t="shared" si="8"/>
        <v>0</v>
      </c>
    </row>
    <row r="198" spans="1:6" x14ac:dyDescent="0.25">
      <c r="A198" s="22">
        <v>165</v>
      </c>
      <c r="B198" s="10" t="s">
        <v>207</v>
      </c>
      <c r="C198" s="15" t="s">
        <v>30</v>
      </c>
      <c r="D198" s="16">
        <v>12</v>
      </c>
      <c r="E198" s="16"/>
      <c r="F198" s="16">
        <f t="shared" si="8"/>
        <v>0</v>
      </c>
    </row>
    <row r="199" spans="1:6" x14ac:dyDescent="0.25">
      <c r="A199" s="22">
        <v>166</v>
      </c>
      <c r="B199" s="10" t="s">
        <v>208</v>
      </c>
      <c r="C199" s="15" t="s">
        <v>30</v>
      </c>
      <c r="D199" s="16">
        <v>4</v>
      </c>
      <c r="E199" s="16"/>
      <c r="F199" s="16">
        <f t="shared" si="8"/>
        <v>0</v>
      </c>
    </row>
    <row r="200" spans="1:6" ht="30" x14ac:dyDescent="0.25">
      <c r="A200" s="22">
        <v>167</v>
      </c>
      <c r="B200" s="10" t="s">
        <v>209</v>
      </c>
      <c r="C200" s="15" t="s">
        <v>30</v>
      </c>
      <c r="D200" s="16">
        <v>3</v>
      </c>
      <c r="E200" s="16"/>
      <c r="F200" s="16">
        <f t="shared" si="8"/>
        <v>0</v>
      </c>
    </row>
    <row r="201" spans="1:6" ht="30" x14ac:dyDescent="0.25">
      <c r="A201" s="22">
        <v>168</v>
      </c>
      <c r="B201" s="10" t="s">
        <v>210</v>
      </c>
      <c r="C201" s="15" t="s">
        <v>30</v>
      </c>
      <c r="D201" s="16">
        <v>1</v>
      </c>
      <c r="E201" s="16"/>
      <c r="F201" s="16">
        <f t="shared" si="8"/>
        <v>0</v>
      </c>
    </row>
    <row r="202" spans="1:6" x14ac:dyDescent="0.25">
      <c r="A202" s="22">
        <v>169</v>
      </c>
      <c r="B202" s="10" t="s">
        <v>211</v>
      </c>
      <c r="C202" s="15" t="s">
        <v>30</v>
      </c>
      <c r="D202" s="16">
        <v>1</v>
      </c>
      <c r="E202" s="16"/>
      <c r="F202" s="16">
        <f t="shared" si="8"/>
        <v>0</v>
      </c>
    </row>
    <row r="203" spans="1:6" ht="30" x14ac:dyDescent="0.25">
      <c r="A203" s="22">
        <v>170</v>
      </c>
      <c r="B203" s="10" t="s">
        <v>212</v>
      </c>
      <c r="C203" s="15" t="s">
        <v>30</v>
      </c>
      <c r="D203" s="16">
        <v>6</v>
      </c>
      <c r="E203" s="16"/>
      <c r="F203" s="16">
        <f t="shared" si="8"/>
        <v>0</v>
      </c>
    </row>
    <row r="204" spans="1:6" x14ac:dyDescent="0.25">
      <c r="A204" s="22">
        <v>171</v>
      </c>
      <c r="B204" s="10" t="s">
        <v>213</v>
      </c>
      <c r="C204" s="15" t="s">
        <v>30</v>
      </c>
      <c r="D204" s="16">
        <v>5</v>
      </c>
      <c r="E204" s="16"/>
      <c r="F204" s="16">
        <f t="shared" si="8"/>
        <v>0</v>
      </c>
    </row>
    <row r="205" spans="1:6" ht="30" x14ac:dyDescent="0.25">
      <c r="A205" s="22">
        <v>172</v>
      </c>
      <c r="B205" s="10" t="s">
        <v>214</v>
      </c>
      <c r="C205" s="15" t="s">
        <v>30</v>
      </c>
      <c r="D205" s="16">
        <v>26</v>
      </c>
      <c r="E205" s="16"/>
      <c r="F205" s="16">
        <f t="shared" si="8"/>
        <v>0</v>
      </c>
    </row>
    <row r="206" spans="1:6" x14ac:dyDescent="0.25">
      <c r="A206" s="22">
        <v>173</v>
      </c>
      <c r="B206" s="10" t="s">
        <v>215</v>
      </c>
      <c r="C206" s="15" t="s">
        <v>30</v>
      </c>
      <c r="D206" s="16">
        <v>14</v>
      </c>
      <c r="E206" s="16"/>
      <c r="F206" s="16">
        <f t="shared" si="8"/>
        <v>0</v>
      </c>
    </row>
    <row r="207" spans="1:6" ht="30" x14ac:dyDescent="0.25">
      <c r="A207" s="22">
        <v>174</v>
      </c>
      <c r="B207" s="10" t="s">
        <v>216</v>
      </c>
      <c r="C207" s="15" t="s">
        <v>30</v>
      </c>
      <c r="D207" s="16">
        <v>1</v>
      </c>
      <c r="E207" s="16"/>
      <c r="F207" s="16">
        <f t="shared" si="8"/>
        <v>0</v>
      </c>
    </row>
    <row r="208" spans="1:6" ht="30" x14ac:dyDescent="0.25">
      <c r="A208" s="22">
        <v>175</v>
      </c>
      <c r="B208" s="10" t="s">
        <v>217</v>
      </c>
      <c r="C208" s="15" t="s">
        <v>30</v>
      </c>
      <c r="D208" s="16">
        <v>5</v>
      </c>
      <c r="E208" s="16"/>
      <c r="F208" s="16">
        <f t="shared" si="8"/>
        <v>0</v>
      </c>
    </row>
    <row r="209" spans="1:6" ht="30" x14ac:dyDescent="0.25">
      <c r="A209" s="22">
        <v>176</v>
      </c>
      <c r="B209" s="10" t="s">
        <v>218</v>
      </c>
      <c r="C209" s="15" t="s">
        <v>30</v>
      </c>
      <c r="D209" s="16">
        <v>1</v>
      </c>
      <c r="E209" s="16"/>
      <c r="F209" s="16">
        <f t="shared" si="8"/>
        <v>0</v>
      </c>
    </row>
    <row r="210" spans="1:6" ht="30" x14ac:dyDescent="0.25">
      <c r="A210" s="22">
        <v>177</v>
      </c>
      <c r="B210" s="10" t="s">
        <v>219</v>
      </c>
      <c r="C210" s="15" t="s">
        <v>30</v>
      </c>
      <c r="D210" s="16">
        <v>1</v>
      </c>
      <c r="E210" s="16"/>
      <c r="F210" s="16">
        <f t="shared" si="8"/>
        <v>0</v>
      </c>
    </row>
    <row r="211" spans="1:6" x14ac:dyDescent="0.25">
      <c r="A211" s="22">
        <v>178</v>
      </c>
      <c r="B211" s="10" t="s">
        <v>112</v>
      </c>
      <c r="C211" s="15" t="s">
        <v>30</v>
      </c>
      <c r="D211" s="16">
        <v>1</v>
      </c>
      <c r="E211" s="16"/>
      <c r="F211" s="16">
        <f t="shared" si="8"/>
        <v>0</v>
      </c>
    </row>
    <row r="212" spans="1:6" x14ac:dyDescent="0.25">
      <c r="A212" s="22">
        <v>179</v>
      </c>
      <c r="B212" s="10" t="s">
        <v>113</v>
      </c>
      <c r="C212" s="15" t="s">
        <v>30</v>
      </c>
      <c r="D212" s="16">
        <v>1</v>
      </c>
      <c r="E212" s="16"/>
      <c r="F212" s="16">
        <f t="shared" si="8"/>
        <v>0</v>
      </c>
    </row>
    <row r="213" spans="1:6" ht="30" x14ac:dyDescent="0.25">
      <c r="A213" s="22">
        <v>180</v>
      </c>
      <c r="B213" s="10" t="s">
        <v>114</v>
      </c>
      <c r="C213" s="15" t="s">
        <v>17</v>
      </c>
      <c r="D213" s="16">
        <v>253</v>
      </c>
      <c r="E213" s="16"/>
      <c r="F213" s="16">
        <f t="shared" si="8"/>
        <v>0</v>
      </c>
    </row>
    <row r="214" spans="1:6" ht="30" x14ac:dyDescent="0.25">
      <c r="A214" s="22">
        <v>181</v>
      </c>
      <c r="B214" s="10" t="s">
        <v>115</v>
      </c>
      <c r="C214" s="15" t="s">
        <v>17</v>
      </c>
      <c r="D214" s="16">
        <v>36</v>
      </c>
      <c r="E214" s="16"/>
      <c r="F214" s="16">
        <f t="shared" si="8"/>
        <v>0</v>
      </c>
    </row>
    <row r="215" spans="1:6" x14ac:dyDescent="0.25">
      <c r="A215" s="22">
        <v>182</v>
      </c>
      <c r="B215" s="10" t="s">
        <v>116</v>
      </c>
      <c r="C215" s="15" t="s">
        <v>30</v>
      </c>
      <c r="D215" s="16">
        <v>1</v>
      </c>
      <c r="E215" s="16"/>
      <c r="F215" s="16">
        <f t="shared" si="8"/>
        <v>0</v>
      </c>
    </row>
    <row r="216" spans="1:6" x14ac:dyDescent="0.25">
      <c r="A216" s="22">
        <v>183</v>
      </c>
      <c r="B216" s="10" t="s">
        <v>117</v>
      </c>
      <c r="C216" s="15" t="s">
        <v>30</v>
      </c>
      <c r="D216" s="16">
        <v>2</v>
      </c>
      <c r="E216" s="16"/>
      <c r="F216" s="16">
        <f>D216*E216</f>
        <v>0</v>
      </c>
    </row>
    <row r="217" spans="1:6" x14ac:dyDescent="0.25">
      <c r="A217" s="23"/>
      <c r="B217" s="11"/>
      <c r="C217" s="29" t="s">
        <v>258</v>
      </c>
      <c r="D217" s="29"/>
      <c r="E217" s="29"/>
      <c r="F217" s="19">
        <f>SUM(F175:F216)</f>
        <v>0</v>
      </c>
    </row>
    <row r="218" spans="1:6" x14ac:dyDescent="0.25">
      <c r="A218" s="23"/>
      <c r="B218" s="12" t="s">
        <v>255</v>
      </c>
      <c r="C218" s="19"/>
      <c r="D218" s="19"/>
      <c r="E218" s="19"/>
      <c r="F218" s="19"/>
    </row>
    <row r="219" spans="1:6" ht="45" x14ac:dyDescent="0.25">
      <c r="A219" s="4">
        <v>184</v>
      </c>
      <c r="B219" s="13" t="s">
        <v>245</v>
      </c>
      <c r="C219" s="6" t="s">
        <v>30</v>
      </c>
      <c r="D219" s="20">
        <v>1</v>
      </c>
      <c r="E219" s="20"/>
      <c r="F219" s="16">
        <f>D219*E219</f>
        <v>0</v>
      </c>
    </row>
    <row r="220" spans="1:6" x14ac:dyDescent="0.25">
      <c r="A220" s="4">
        <v>185</v>
      </c>
      <c r="B220" s="13" t="s">
        <v>246</v>
      </c>
      <c r="C220" s="6" t="s">
        <v>30</v>
      </c>
      <c r="D220" s="20">
        <v>2</v>
      </c>
      <c r="E220" s="20"/>
      <c r="F220" s="16">
        <f t="shared" ref="F220:F228" si="9">D220*E220</f>
        <v>0</v>
      </c>
    </row>
    <row r="221" spans="1:6" x14ac:dyDescent="0.25">
      <c r="A221" s="4">
        <v>186</v>
      </c>
      <c r="B221" s="13" t="s">
        <v>247</v>
      </c>
      <c r="C221" s="6" t="s">
        <v>30</v>
      </c>
      <c r="D221" s="20">
        <v>20</v>
      </c>
      <c r="E221" s="20"/>
      <c r="F221" s="16">
        <f t="shared" si="9"/>
        <v>0</v>
      </c>
    </row>
    <row r="222" spans="1:6" x14ac:dyDescent="0.25">
      <c r="A222" s="4">
        <v>187</v>
      </c>
      <c r="B222" s="13" t="s">
        <v>246</v>
      </c>
      <c r="C222" s="6" t="s">
        <v>30</v>
      </c>
      <c r="D222" s="20">
        <v>20</v>
      </c>
      <c r="E222" s="20"/>
      <c r="F222" s="16">
        <f t="shared" si="9"/>
        <v>0</v>
      </c>
    </row>
    <row r="223" spans="1:6" x14ac:dyDescent="0.25">
      <c r="A223" s="4">
        <v>188</v>
      </c>
      <c r="B223" s="13" t="s">
        <v>248</v>
      </c>
      <c r="C223" s="6" t="s">
        <v>30</v>
      </c>
      <c r="D223" s="20">
        <v>10</v>
      </c>
      <c r="E223" s="20"/>
      <c r="F223" s="16">
        <f t="shared" si="9"/>
        <v>0</v>
      </c>
    </row>
    <row r="224" spans="1:6" x14ac:dyDescent="0.25">
      <c r="A224" s="4">
        <v>189</v>
      </c>
      <c r="B224" s="13" t="s">
        <v>246</v>
      </c>
      <c r="C224" s="6" t="s">
        <v>30</v>
      </c>
      <c r="D224" s="20">
        <v>10</v>
      </c>
      <c r="E224" s="20"/>
      <c r="F224" s="16">
        <f t="shared" si="9"/>
        <v>0</v>
      </c>
    </row>
    <row r="225" spans="1:6" x14ac:dyDescent="0.25">
      <c r="A225" s="4">
        <v>190</v>
      </c>
      <c r="B225" s="13" t="s">
        <v>249</v>
      </c>
      <c r="C225" s="6" t="s">
        <v>17</v>
      </c>
      <c r="D225" s="20">
        <v>100</v>
      </c>
      <c r="E225" s="20"/>
      <c r="F225" s="16">
        <f t="shared" si="9"/>
        <v>0</v>
      </c>
    </row>
    <row r="226" spans="1:6" x14ac:dyDescent="0.25">
      <c r="A226" s="4">
        <v>191</v>
      </c>
      <c r="B226" s="13" t="s">
        <v>250</v>
      </c>
      <c r="C226" s="6" t="s">
        <v>17</v>
      </c>
      <c r="D226" s="20">
        <v>300</v>
      </c>
      <c r="E226" s="20"/>
      <c r="F226" s="16">
        <f t="shared" si="9"/>
        <v>0</v>
      </c>
    </row>
    <row r="227" spans="1:6" ht="30" x14ac:dyDescent="0.25">
      <c r="A227" s="4">
        <v>192</v>
      </c>
      <c r="B227" s="13" t="s">
        <v>251</v>
      </c>
      <c r="C227" s="6" t="s">
        <v>17</v>
      </c>
      <c r="D227" s="20">
        <v>400</v>
      </c>
      <c r="E227" s="20"/>
      <c r="F227" s="16">
        <f t="shared" si="9"/>
        <v>0</v>
      </c>
    </row>
    <row r="228" spans="1:6" x14ac:dyDescent="0.25">
      <c r="A228" s="4">
        <v>193</v>
      </c>
      <c r="B228" s="13" t="s">
        <v>252</v>
      </c>
      <c r="C228" s="6" t="s">
        <v>253</v>
      </c>
      <c r="D228" s="20">
        <v>1</v>
      </c>
      <c r="E228" s="20"/>
      <c r="F228" s="16">
        <f t="shared" si="9"/>
        <v>0</v>
      </c>
    </row>
    <row r="229" spans="1:6" x14ac:dyDescent="0.25">
      <c r="A229" s="23"/>
      <c r="B229" s="12"/>
      <c r="C229" s="29" t="s">
        <v>256</v>
      </c>
      <c r="D229" s="29"/>
      <c r="E229" s="29"/>
      <c r="F229" s="19">
        <f>SUM(F219:F228)</f>
        <v>0</v>
      </c>
    </row>
    <row r="230" spans="1:6" x14ac:dyDescent="0.25">
      <c r="A230" s="23"/>
      <c r="B230" s="12"/>
      <c r="C230" s="29" t="s">
        <v>186</v>
      </c>
      <c r="D230" s="29"/>
      <c r="E230" s="29"/>
      <c r="F230" s="19">
        <f>F217+F229</f>
        <v>0</v>
      </c>
    </row>
    <row r="231" spans="1:6" x14ac:dyDescent="0.25">
      <c r="A231" s="23"/>
      <c r="B231" s="12" t="s">
        <v>187</v>
      </c>
      <c r="C231" s="19"/>
      <c r="D231" s="19"/>
      <c r="E231" s="19"/>
      <c r="F231" s="19"/>
    </row>
    <row r="232" spans="1:6" ht="30" x14ac:dyDescent="0.25">
      <c r="A232" s="22">
        <v>194</v>
      </c>
      <c r="B232" s="10" t="s">
        <v>220</v>
      </c>
      <c r="C232" s="15" t="s">
        <v>262</v>
      </c>
      <c r="D232" s="16">
        <v>1110</v>
      </c>
      <c r="E232" s="16"/>
      <c r="F232" s="16">
        <f>D232*E232</f>
        <v>0</v>
      </c>
    </row>
    <row r="233" spans="1:6" ht="18" x14ac:dyDescent="0.25">
      <c r="A233" s="22">
        <v>195</v>
      </c>
      <c r="B233" s="10" t="s">
        <v>118</v>
      </c>
      <c r="C233" s="15" t="s">
        <v>262</v>
      </c>
      <c r="D233" s="16">
        <v>1000</v>
      </c>
      <c r="E233" s="16"/>
      <c r="F233" s="16">
        <f t="shared" ref="F233:F253" si="10">D233*E233</f>
        <v>0</v>
      </c>
    </row>
    <row r="234" spans="1:6" ht="18" x14ac:dyDescent="0.25">
      <c r="A234" s="22">
        <v>196</v>
      </c>
      <c r="B234" s="10" t="s">
        <v>119</v>
      </c>
      <c r="C234" s="15" t="s">
        <v>261</v>
      </c>
      <c r="D234" s="16">
        <v>110</v>
      </c>
      <c r="E234" s="16"/>
      <c r="F234" s="16">
        <f t="shared" si="10"/>
        <v>0</v>
      </c>
    </row>
    <row r="235" spans="1:6" ht="30" x14ac:dyDescent="0.25">
      <c r="A235" s="22">
        <v>197</v>
      </c>
      <c r="B235" s="10" t="s">
        <v>221</v>
      </c>
      <c r="C235" s="15" t="s">
        <v>261</v>
      </c>
      <c r="D235" s="16">
        <v>50</v>
      </c>
      <c r="E235" s="16"/>
      <c r="F235" s="16">
        <f t="shared" si="10"/>
        <v>0</v>
      </c>
    </row>
    <row r="236" spans="1:6" ht="30" x14ac:dyDescent="0.25">
      <c r="A236" s="22">
        <v>198</v>
      </c>
      <c r="B236" s="10" t="s">
        <v>222</v>
      </c>
      <c r="C236" s="15" t="s">
        <v>261</v>
      </c>
      <c r="D236" s="16">
        <v>50</v>
      </c>
      <c r="E236" s="16"/>
      <c r="F236" s="16">
        <f t="shared" si="10"/>
        <v>0</v>
      </c>
    </row>
    <row r="237" spans="1:6" ht="18" x14ac:dyDescent="0.25">
      <c r="A237" s="22">
        <v>199</v>
      </c>
      <c r="B237" s="10" t="s">
        <v>224</v>
      </c>
      <c r="C237" s="15" t="s">
        <v>261</v>
      </c>
      <c r="D237" s="16">
        <v>50</v>
      </c>
      <c r="E237" s="16"/>
      <c r="F237" s="16">
        <f t="shared" si="10"/>
        <v>0</v>
      </c>
    </row>
    <row r="238" spans="1:6" ht="30" x14ac:dyDescent="0.25">
      <c r="A238" s="22">
        <v>200</v>
      </c>
      <c r="B238" s="10" t="s">
        <v>223</v>
      </c>
      <c r="C238" s="15" t="s">
        <v>261</v>
      </c>
      <c r="D238" s="16">
        <v>110</v>
      </c>
      <c r="E238" s="16"/>
      <c r="F238" s="16">
        <f t="shared" si="10"/>
        <v>0</v>
      </c>
    </row>
    <row r="239" spans="1:6" ht="18" x14ac:dyDescent="0.25">
      <c r="A239" s="22">
        <v>201</v>
      </c>
      <c r="B239" s="10" t="s">
        <v>225</v>
      </c>
      <c r="C239" s="15" t="s">
        <v>261</v>
      </c>
      <c r="D239" s="16">
        <v>110</v>
      </c>
      <c r="E239" s="16"/>
      <c r="F239" s="16">
        <f t="shared" si="10"/>
        <v>0</v>
      </c>
    </row>
    <row r="240" spans="1:6" ht="18" x14ac:dyDescent="0.25">
      <c r="A240" s="22">
        <v>202</v>
      </c>
      <c r="B240" s="10" t="s">
        <v>226</v>
      </c>
      <c r="C240" s="15" t="s">
        <v>261</v>
      </c>
      <c r="D240" s="16">
        <v>240</v>
      </c>
      <c r="E240" s="16"/>
      <c r="F240" s="16">
        <f t="shared" si="10"/>
        <v>0</v>
      </c>
    </row>
    <row r="241" spans="1:6" ht="30" x14ac:dyDescent="0.25">
      <c r="A241" s="22">
        <v>203</v>
      </c>
      <c r="B241" s="10" t="s">
        <v>192</v>
      </c>
      <c r="C241" s="15" t="s">
        <v>261</v>
      </c>
      <c r="D241" s="16">
        <v>240</v>
      </c>
      <c r="E241" s="16"/>
      <c r="F241" s="16">
        <f t="shared" si="10"/>
        <v>0</v>
      </c>
    </row>
    <row r="242" spans="1:6" ht="30" x14ac:dyDescent="0.25">
      <c r="A242" s="22">
        <v>204</v>
      </c>
      <c r="B242" s="10" t="s">
        <v>227</v>
      </c>
      <c r="C242" s="15" t="s">
        <v>259</v>
      </c>
      <c r="D242" s="16">
        <v>20.8</v>
      </c>
      <c r="E242" s="16"/>
      <c r="F242" s="16">
        <f t="shared" si="10"/>
        <v>0</v>
      </c>
    </row>
    <row r="243" spans="1:6" ht="30" x14ac:dyDescent="0.25">
      <c r="A243" s="22">
        <v>205</v>
      </c>
      <c r="B243" s="10" t="s">
        <v>228</v>
      </c>
      <c r="C243" s="15" t="s">
        <v>259</v>
      </c>
      <c r="D243" s="16">
        <v>10.35</v>
      </c>
      <c r="E243" s="16"/>
      <c r="F243" s="16">
        <f t="shared" si="10"/>
        <v>0</v>
      </c>
    </row>
    <row r="244" spans="1:6" ht="30" x14ac:dyDescent="0.25">
      <c r="A244" s="22">
        <v>206</v>
      </c>
      <c r="B244" s="10" t="s">
        <v>229</v>
      </c>
      <c r="C244" s="15" t="s">
        <v>120</v>
      </c>
      <c r="D244" s="16">
        <v>530</v>
      </c>
      <c r="E244" s="16"/>
      <c r="F244" s="16">
        <f t="shared" si="10"/>
        <v>0</v>
      </c>
    </row>
    <row r="245" spans="1:6" ht="30" x14ac:dyDescent="0.25">
      <c r="A245" s="22">
        <v>207</v>
      </c>
      <c r="B245" s="10" t="s">
        <v>230</v>
      </c>
      <c r="C245" s="15" t="s">
        <v>120</v>
      </c>
      <c r="D245" s="16">
        <v>1000</v>
      </c>
      <c r="E245" s="16"/>
      <c r="F245" s="16">
        <f t="shared" si="10"/>
        <v>0</v>
      </c>
    </row>
    <row r="246" spans="1:6" ht="30" x14ac:dyDescent="0.25">
      <c r="A246" s="22">
        <v>208</v>
      </c>
      <c r="B246" s="10" t="s">
        <v>231</v>
      </c>
      <c r="C246" s="15" t="s">
        <v>261</v>
      </c>
      <c r="D246" s="16">
        <v>25.5</v>
      </c>
      <c r="E246" s="16"/>
      <c r="F246" s="16">
        <f t="shared" si="10"/>
        <v>0</v>
      </c>
    </row>
    <row r="247" spans="1:6" ht="30" x14ac:dyDescent="0.25">
      <c r="A247" s="22">
        <v>209</v>
      </c>
      <c r="B247" s="10" t="s">
        <v>232</v>
      </c>
      <c r="C247" s="15" t="s">
        <v>261</v>
      </c>
      <c r="D247" s="16">
        <v>15</v>
      </c>
      <c r="E247" s="16"/>
      <c r="F247" s="16">
        <f t="shared" si="10"/>
        <v>0</v>
      </c>
    </row>
    <row r="248" spans="1:6" ht="18" x14ac:dyDescent="0.25">
      <c r="A248" s="22">
        <v>210</v>
      </c>
      <c r="B248" s="10" t="s">
        <v>32</v>
      </c>
      <c r="C248" s="15" t="s">
        <v>261</v>
      </c>
      <c r="D248" s="16">
        <v>60</v>
      </c>
      <c r="E248" s="16"/>
      <c r="F248" s="16">
        <f t="shared" si="10"/>
        <v>0</v>
      </c>
    </row>
    <row r="249" spans="1:6" ht="18" x14ac:dyDescent="0.25">
      <c r="A249" s="22">
        <v>211</v>
      </c>
      <c r="B249" s="10" t="s">
        <v>233</v>
      </c>
      <c r="C249" s="15" t="s">
        <v>259</v>
      </c>
      <c r="D249" s="16">
        <v>2200</v>
      </c>
      <c r="E249" s="16"/>
      <c r="F249" s="16">
        <f t="shared" si="10"/>
        <v>0</v>
      </c>
    </row>
    <row r="250" spans="1:6" x14ac:dyDescent="0.25">
      <c r="A250" s="22">
        <v>212</v>
      </c>
      <c r="B250" s="10" t="s">
        <v>234</v>
      </c>
      <c r="C250" s="15" t="s">
        <v>17</v>
      </c>
      <c r="D250" s="16">
        <v>560</v>
      </c>
      <c r="E250" s="16"/>
      <c r="F250" s="16">
        <f t="shared" si="10"/>
        <v>0</v>
      </c>
    </row>
    <row r="251" spans="1:6" x14ac:dyDescent="0.25">
      <c r="A251" s="22">
        <v>213</v>
      </c>
      <c r="B251" s="10" t="s">
        <v>121</v>
      </c>
      <c r="C251" s="15" t="s">
        <v>17</v>
      </c>
      <c r="D251" s="16">
        <v>75</v>
      </c>
      <c r="E251" s="16"/>
      <c r="F251" s="16">
        <f t="shared" si="10"/>
        <v>0</v>
      </c>
    </row>
    <row r="252" spans="1:6" ht="30" x14ac:dyDescent="0.25">
      <c r="A252" s="22">
        <v>214</v>
      </c>
      <c r="B252" s="10" t="s">
        <v>235</v>
      </c>
      <c r="C252" s="15" t="s">
        <v>259</v>
      </c>
      <c r="D252" s="16">
        <v>3100</v>
      </c>
      <c r="E252" s="16"/>
      <c r="F252" s="16">
        <f t="shared" si="10"/>
        <v>0</v>
      </c>
    </row>
    <row r="253" spans="1:6" ht="18" x14ac:dyDescent="0.25">
      <c r="A253" s="22">
        <v>215</v>
      </c>
      <c r="B253" s="10" t="s">
        <v>122</v>
      </c>
      <c r="C253" s="15" t="s">
        <v>261</v>
      </c>
      <c r="D253" s="16">
        <v>160</v>
      </c>
      <c r="E253" s="16"/>
      <c r="F253" s="16">
        <f t="shared" si="10"/>
        <v>0</v>
      </c>
    </row>
    <row r="254" spans="1:6" x14ac:dyDescent="0.25">
      <c r="A254" s="23"/>
      <c r="B254" s="12"/>
      <c r="C254" s="29" t="s">
        <v>188</v>
      </c>
      <c r="D254" s="29"/>
      <c r="E254" s="29"/>
      <c r="F254" s="19">
        <f>SUM(F232:F253)</f>
        <v>0</v>
      </c>
    </row>
    <row r="255" spans="1:6" x14ac:dyDescent="0.25">
      <c r="A255" s="23"/>
      <c r="B255" s="12" t="s">
        <v>189</v>
      </c>
      <c r="C255" s="19"/>
      <c r="D255" s="19"/>
      <c r="E255" s="19"/>
      <c r="F255" s="19"/>
    </row>
    <row r="256" spans="1:6" x14ac:dyDescent="0.25">
      <c r="A256" s="22">
        <v>216</v>
      </c>
      <c r="B256" s="10" t="s">
        <v>244</v>
      </c>
      <c r="C256" s="15" t="s">
        <v>120</v>
      </c>
      <c r="D256" s="16">
        <v>500</v>
      </c>
      <c r="E256" s="16"/>
      <c r="F256" s="16">
        <f>D256*E256</f>
        <v>0</v>
      </c>
    </row>
    <row r="257" spans="1:6" ht="30" x14ac:dyDescent="0.25">
      <c r="A257" s="22">
        <v>217</v>
      </c>
      <c r="B257" s="10" t="s">
        <v>254</v>
      </c>
      <c r="C257" s="15" t="s">
        <v>30</v>
      </c>
      <c r="D257" s="16">
        <v>1</v>
      </c>
      <c r="E257" s="16"/>
      <c r="F257" s="16">
        <f>D257*E257</f>
        <v>0</v>
      </c>
    </row>
    <row r="258" spans="1:6" x14ac:dyDescent="0.25">
      <c r="A258" s="23"/>
      <c r="B258" s="11"/>
      <c r="C258" s="29" t="s">
        <v>190</v>
      </c>
      <c r="D258" s="29"/>
      <c r="E258" s="29"/>
      <c r="F258" s="19">
        <f>SUM(F256:F257)</f>
        <v>0</v>
      </c>
    </row>
    <row r="259" spans="1:6" x14ac:dyDescent="0.25">
      <c r="A259" s="25"/>
      <c r="B259" s="26" t="s">
        <v>241</v>
      </c>
      <c r="C259" s="27"/>
      <c r="D259" s="27"/>
      <c r="E259" s="28"/>
      <c r="F259" s="21">
        <f>F48+F112+F172+F230+F254+F258</f>
        <v>0</v>
      </c>
    </row>
    <row r="260" spans="1:6" x14ac:dyDescent="0.25">
      <c r="A260" s="25"/>
      <c r="B260" s="26" t="s">
        <v>123</v>
      </c>
      <c r="C260" s="27"/>
      <c r="D260" s="27"/>
      <c r="E260" s="28"/>
      <c r="F260" s="21">
        <f>F259*20%</f>
        <v>0</v>
      </c>
    </row>
    <row r="261" spans="1:6" x14ac:dyDescent="0.25">
      <c r="A261" s="25"/>
      <c r="B261" s="26" t="s">
        <v>124</v>
      </c>
      <c r="C261" s="27"/>
      <c r="D261" s="27"/>
      <c r="E261" s="28"/>
      <c r="F261" s="21">
        <f>F259+F260</f>
        <v>0</v>
      </c>
    </row>
    <row r="262" spans="1:6" x14ac:dyDescent="0.25">
      <c r="B262" s="14"/>
    </row>
    <row r="263" spans="1:6" x14ac:dyDescent="0.25">
      <c r="F263" s="5"/>
    </row>
  </sheetData>
  <mergeCells count="23">
    <mergeCell ref="C254:E254"/>
    <mergeCell ref="C217:E217"/>
    <mergeCell ref="C112:E112"/>
    <mergeCell ref="C149:E149"/>
    <mergeCell ref="C171:E171"/>
    <mergeCell ref="C172:E172"/>
    <mergeCell ref="C229:E229"/>
    <mergeCell ref="B259:E259"/>
    <mergeCell ref="B260:E260"/>
    <mergeCell ref="B261:E261"/>
    <mergeCell ref="C230:E230"/>
    <mergeCell ref="A2:F2"/>
    <mergeCell ref="A3:F3"/>
    <mergeCell ref="C22:E22"/>
    <mergeCell ref="C36:E36"/>
    <mergeCell ref="C88:E88"/>
    <mergeCell ref="C39:E39"/>
    <mergeCell ref="C44:E44"/>
    <mergeCell ref="C47:E47"/>
    <mergeCell ref="C48:E48"/>
    <mergeCell ref="C70:E70"/>
    <mergeCell ref="C258:E258"/>
    <mergeCell ref="C111:E111"/>
  </mergeCells>
  <pageMargins left="0.35433070866141736" right="0.27559055118110237" top="0.39370078740157483" bottom="0.51181102362204722" header="0.31496062992125984" footer="0.31496062992125984"/>
  <pageSetup paperSize="9" scale="9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3</vt:i4>
      </vt:variant>
      <vt:variant>
        <vt:lpstr>Наименувани диапазони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Sheet1!Печат_заглавия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калин</dc:creator>
  <cp:lastModifiedBy>Деян Димитров</cp:lastModifiedBy>
  <cp:lastPrinted>2016-03-29T13:07:03Z</cp:lastPrinted>
  <dcterms:created xsi:type="dcterms:W3CDTF">2016-01-20T12:52:54Z</dcterms:created>
  <dcterms:modified xsi:type="dcterms:W3CDTF">2016-04-01T09:05:21Z</dcterms:modified>
</cp:coreProperties>
</file>