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220" yWindow="45" windowWidth="12855" windowHeight="11010"/>
  </bookViews>
  <sheets>
    <sheet name="ГЕН.СМЕТКА" sheetId="27" r:id="rId1"/>
    <sheet name="Обобщена" sheetId="24" r:id="rId2"/>
    <sheet name="СФР" sheetId="26" r:id="rId3"/>
    <sheet name="Опасни и електрическо" sheetId="1" state="hidden" r:id="rId4"/>
    <sheet name="Едрогабаритни" sheetId="5" state="hidden" r:id="rId5"/>
    <sheet name="Битов" sheetId="7" state="hidden" r:id="rId6"/>
    <sheet name="Офис Контейнер" sheetId="8" state="hidden" r:id="rId7"/>
    <sheet name="Водомерна шахта" sheetId="10" state="hidden" r:id="rId8"/>
    <sheet name="Вертикална и пътна" sheetId="18" state="hidden" r:id="rId9"/>
    <sheet name="Периметрова охрана" sheetId="17" state="hidden" r:id="rId10"/>
    <sheet name="Пожароизвестяване" sheetId="16" state="hidden" r:id="rId11"/>
    <sheet name="Видеонаблюдение" sheetId="15" state="hidden" r:id="rId12"/>
    <sheet name="Ограда" sheetId="12" state="hidden" r:id="rId13"/>
    <sheet name="Площадкови Комуникации" sheetId="22" state="hidden" r:id="rId14"/>
    <sheet name="Технологична" sheetId="23" state="hidden" r:id="rId15"/>
    <sheet name="Паркоустройство" sheetId="19" state="hidden" r:id="rId16"/>
    <sheet name="Мълниезащита" sheetId="21" state="hidden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" hidden="1">Обобщена!$A$9:$G$9</definedName>
    <definedName name="_Toc264811417" localSheetId="5">Битов!#REF!</definedName>
    <definedName name="_Toc264811417" localSheetId="8">'Вертикална и пътна'!#REF!</definedName>
    <definedName name="_Toc264811417" localSheetId="11">Видеонаблюдение!#REF!</definedName>
    <definedName name="_Toc264811417" localSheetId="7">'Водомерна шахта'!#REF!</definedName>
    <definedName name="_Toc264811417" localSheetId="4">Едрогабаритни!#REF!</definedName>
    <definedName name="_Toc264811417" localSheetId="16">Мълниезащита!#REF!</definedName>
    <definedName name="_Toc264811417" localSheetId="1">Обобщена!#REF!</definedName>
    <definedName name="_Toc264811417" localSheetId="12">Ограда!#REF!</definedName>
    <definedName name="_Toc264811417" localSheetId="3">'Опасни и електрическо'!#REF!</definedName>
    <definedName name="_Toc264811417" localSheetId="6">'Офис Контейнер'!#REF!</definedName>
    <definedName name="_Toc264811417" localSheetId="15">Паркоустройство!#REF!</definedName>
    <definedName name="_Toc264811417" localSheetId="9">'Периметрова охрана'!#REF!</definedName>
    <definedName name="_Toc264811417" localSheetId="13">'Площадкови Комуникации'!#REF!</definedName>
    <definedName name="_Toc264811417" localSheetId="10">Пожароизвестяване!#REF!</definedName>
    <definedName name="_Toc264811417" localSheetId="14">Технологична!#REF!</definedName>
    <definedName name="_Toc264811418" localSheetId="5">Битов!#REF!</definedName>
    <definedName name="_Toc264811418" localSheetId="8">'Вертикална и пътна'!#REF!</definedName>
    <definedName name="_Toc264811418" localSheetId="11">Видеонаблюдение!#REF!</definedName>
    <definedName name="_Toc264811418" localSheetId="7">'Водомерна шахта'!#REF!</definedName>
    <definedName name="_Toc264811418" localSheetId="4">Едрогабаритни!#REF!</definedName>
    <definedName name="_Toc264811418" localSheetId="16">Мълниезащита!#REF!</definedName>
    <definedName name="_Toc264811418" localSheetId="1">Обобщена!#REF!</definedName>
    <definedName name="_Toc264811418" localSheetId="12">Ограда!#REF!</definedName>
    <definedName name="_Toc264811418" localSheetId="3">'Опасни и електрическо'!#REF!</definedName>
    <definedName name="_Toc264811418" localSheetId="6">'Офис Контейнер'!#REF!</definedName>
    <definedName name="_Toc264811418" localSheetId="15">Паркоустройство!#REF!</definedName>
    <definedName name="_Toc264811418" localSheetId="9">'Периметрова охрана'!#REF!</definedName>
    <definedName name="_Toc264811418" localSheetId="13">'Площадкови Комуникации'!#REF!</definedName>
    <definedName name="_Toc264811418" localSheetId="10">Пожароизвестяване!#REF!</definedName>
    <definedName name="_Toc264811418" localSheetId="14">Технологична!#REF!</definedName>
    <definedName name="_Toc264811419" localSheetId="5">Битов!#REF!</definedName>
    <definedName name="_Toc264811419" localSheetId="8">'Вертикална и пътна'!#REF!</definedName>
    <definedName name="_Toc264811419" localSheetId="11">Видеонаблюдение!#REF!</definedName>
    <definedName name="_Toc264811419" localSheetId="7">'Водомерна шахта'!#REF!</definedName>
    <definedName name="_Toc264811419" localSheetId="4">Едрогабаритни!#REF!</definedName>
    <definedName name="_Toc264811419" localSheetId="16">Мълниезащита!#REF!</definedName>
    <definedName name="_Toc264811419" localSheetId="1">Обобщена!#REF!</definedName>
    <definedName name="_Toc264811419" localSheetId="12">Ограда!#REF!</definedName>
    <definedName name="_Toc264811419" localSheetId="3">'Опасни и електрическо'!#REF!</definedName>
    <definedName name="_Toc264811419" localSheetId="6">'Офис Контейнер'!#REF!</definedName>
    <definedName name="_Toc264811419" localSheetId="15">Паркоустройство!#REF!</definedName>
    <definedName name="_Toc264811419" localSheetId="9">'Периметрова охрана'!#REF!</definedName>
    <definedName name="_Toc264811419" localSheetId="13">'Площадкови Комуникации'!#REF!</definedName>
    <definedName name="_Toc264811419" localSheetId="10">Пожароизвестяване!#REF!</definedName>
    <definedName name="_Toc264811419" localSheetId="14">Технологична!#REF!</definedName>
    <definedName name="_Toc264811420" localSheetId="5">Битов!#REF!</definedName>
    <definedName name="_Toc264811420" localSheetId="8">'Вертикална и пътна'!#REF!</definedName>
    <definedName name="_Toc264811420" localSheetId="11">Видеонаблюдение!#REF!</definedName>
    <definedName name="_Toc264811420" localSheetId="7">'Водомерна шахта'!#REF!</definedName>
    <definedName name="_Toc264811420" localSheetId="4">Едрогабаритни!#REF!</definedName>
    <definedName name="_Toc264811420" localSheetId="16">Мълниезащита!#REF!</definedName>
    <definedName name="_Toc264811420" localSheetId="1">Обобщена!#REF!</definedName>
    <definedName name="_Toc264811420" localSheetId="12">Ограда!#REF!</definedName>
    <definedName name="_Toc264811420" localSheetId="3">'Опасни и електрическо'!#REF!</definedName>
    <definedName name="_Toc264811420" localSheetId="6">'Офис Контейнер'!#REF!</definedName>
    <definedName name="_Toc264811420" localSheetId="15">Паркоустройство!#REF!</definedName>
    <definedName name="_Toc264811420" localSheetId="9">'Периметрова охрана'!#REF!</definedName>
    <definedName name="_Toc264811420" localSheetId="13">'Площадкови Комуникации'!#REF!</definedName>
    <definedName name="_Toc264811420" localSheetId="10">Пожароизвестяване!#REF!</definedName>
    <definedName name="_Toc264811420" localSheetId="14">Технологична!#REF!</definedName>
    <definedName name="_Toc264811421" localSheetId="5">Битов!#REF!</definedName>
    <definedName name="_Toc264811421" localSheetId="8">'Вертикална и пътна'!#REF!</definedName>
    <definedName name="_Toc264811421" localSheetId="11">Видеонаблюдение!#REF!</definedName>
    <definedName name="_Toc264811421" localSheetId="7">'Водомерна шахта'!#REF!</definedName>
    <definedName name="_Toc264811421" localSheetId="4">Едрогабаритни!#REF!</definedName>
    <definedName name="_Toc264811421" localSheetId="16">Мълниезащита!#REF!</definedName>
    <definedName name="_Toc264811421" localSheetId="1">Обобщена!#REF!</definedName>
    <definedName name="_Toc264811421" localSheetId="12">Ограда!#REF!</definedName>
    <definedName name="_Toc264811421" localSheetId="3">'Опасни и електрическо'!#REF!</definedName>
    <definedName name="_Toc264811421" localSheetId="6">'Офис Контейнер'!#REF!</definedName>
    <definedName name="_Toc264811421" localSheetId="15">Паркоустройство!#REF!</definedName>
    <definedName name="_Toc264811421" localSheetId="9">'Периметрова охрана'!#REF!</definedName>
    <definedName name="_Toc264811421" localSheetId="13">'Площадкови Комуникации'!#REF!</definedName>
    <definedName name="_Toc264811421" localSheetId="10">Пожароизвестяване!#REF!</definedName>
    <definedName name="_Toc264811421" localSheetId="14">Технологична!#REF!</definedName>
    <definedName name="_Toc264811422" localSheetId="5">Битов!#REF!</definedName>
    <definedName name="_Toc264811422" localSheetId="8">'Вертикална и пътна'!#REF!</definedName>
    <definedName name="_Toc264811422" localSheetId="11">Видеонаблюдение!#REF!</definedName>
    <definedName name="_Toc264811422" localSheetId="7">'Водомерна шахта'!#REF!</definedName>
    <definedName name="_Toc264811422" localSheetId="4">Едрогабаритни!#REF!</definedName>
    <definedName name="_Toc264811422" localSheetId="16">Мълниезащита!#REF!</definedName>
    <definedName name="_Toc264811422" localSheetId="1">Обобщена!#REF!</definedName>
    <definedName name="_Toc264811422" localSheetId="12">Ограда!#REF!</definedName>
    <definedName name="_Toc264811422" localSheetId="3">'Опасни и електрическо'!#REF!</definedName>
    <definedName name="_Toc264811422" localSheetId="6">'Офис Контейнер'!#REF!</definedName>
    <definedName name="_Toc264811422" localSheetId="15">Паркоустройство!#REF!</definedName>
    <definedName name="_Toc264811422" localSheetId="9">'Периметрова охрана'!#REF!</definedName>
    <definedName name="_Toc264811422" localSheetId="13">'Площадкови Комуникации'!#REF!</definedName>
    <definedName name="_Toc264811422" localSheetId="10">Пожароизвестяване!#REF!</definedName>
    <definedName name="_Toc264811422" localSheetId="14">Технологична!#REF!</definedName>
    <definedName name="_Toc264811423" localSheetId="5">Битов!#REF!</definedName>
    <definedName name="_Toc264811423" localSheetId="8">'Вертикална и пътна'!#REF!</definedName>
    <definedName name="_Toc264811423" localSheetId="11">Видеонаблюдение!#REF!</definedName>
    <definedName name="_Toc264811423" localSheetId="7">'Водомерна шахта'!#REF!</definedName>
    <definedName name="_Toc264811423" localSheetId="4">Едрогабаритни!#REF!</definedName>
    <definedName name="_Toc264811423" localSheetId="16">Мълниезащита!#REF!</definedName>
    <definedName name="_Toc264811423" localSheetId="1">Обобщена!#REF!</definedName>
    <definedName name="_Toc264811423" localSheetId="12">Ограда!#REF!</definedName>
    <definedName name="_Toc264811423" localSheetId="3">'Опасни и електрическо'!#REF!</definedName>
    <definedName name="_Toc264811423" localSheetId="6">'Офис Контейнер'!#REF!</definedName>
    <definedName name="_Toc264811423" localSheetId="15">Паркоустройство!#REF!</definedName>
    <definedName name="_Toc264811423" localSheetId="9">'Периметрова охрана'!#REF!</definedName>
    <definedName name="_Toc264811423" localSheetId="13">'Площадкови Комуникации'!#REF!</definedName>
    <definedName name="_Toc264811423" localSheetId="10">Пожароизвестяване!#REF!</definedName>
    <definedName name="_Toc264811423" localSheetId="14">Технологична!#REF!</definedName>
    <definedName name="_Toc264811424" localSheetId="5">Битов!#REF!</definedName>
    <definedName name="_Toc264811424" localSheetId="8">'Вертикална и пътна'!#REF!</definedName>
    <definedName name="_Toc264811424" localSheetId="11">Видеонаблюдение!#REF!</definedName>
    <definedName name="_Toc264811424" localSheetId="7">'Водомерна шахта'!#REF!</definedName>
    <definedName name="_Toc264811424" localSheetId="4">Едрогабаритни!#REF!</definedName>
    <definedName name="_Toc264811424" localSheetId="16">Мълниезащита!#REF!</definedName>
    <definedName name="_Toc264811424" localSheetId="1">Обобщена!#REF!</definedName>
    <definedName name="_Toc264811424" localSheetId="12">Ограда!#REF!</definedName>
    <definedName name="_Toc264811424" localSheetId="3">'Опасни и електрическо'!#REF!</definedName>
    <definedName name="_Toc264811424" localSheetId="6">'Офис Контейнер'!#REF!</definedName>
    <definedName name="_Toc264811424" localSheetId="15">Паркоустройство!#REF!</definedName>
    <definedName name="_Toc264811424" localSheetId="9">'Периметрова охрана'!#REF!</definedName>
    <definedName name="_Toc264811424" localSheetId="13">'Площадкови Комуникации'!#REF!</definedName>
    <definedName name="_Toc264811424" localSheetId="10">Пожароизвестяване!#REF!</definedName>
    <definedName name="_Toc264811424" localSheetId="14">Технологична!#REF!</definedName>
    <definedName name="_Toc264811425" localSheetId="5">Битов!#REF!</definedName>
    <definedName name="_Toc264811425" localSheetId="8">'Вертикална и пътна'!#REF!</definedName>
    <definedName name="_Toc264811425" localSheetId="11">Видеонаблюдение!#REF!</definedName>
    <definedName name="_Toc264811425" localSheetId="7">'Водомерна шахта'!#REF!</definedName>
    <definedName name="_Toc264811425" localSheetId="4">Едрогабаритни!#REF!</definedName>
    <definedName name="_Toc264811425" localSheetId="16">Мълниезащита!#REF!</definedName>
    <definedName name="_Toc264811425" localSheetId="1">Обобщена!#REF!</definedName>
    <definedName name="_Toc264811425" localSheetId="12">Ограда!#REF!</definedName>
    <definedName name="_Toc264811425" localSheetId="3">'Опасни и електрическо'!#REF!</definedName>
    <definedName name="_Toc264811425" localSheetId="6">'Офис Контейнер'!#REF!</definedName>
    <definedName name="_Toc264811425" localSheetId="15">Паркоустройство!#REF!</definedName>
    <definedName name="_Toc264811425" localSheetId="9">'Периметрова охрана'!#REF!</definedName>
    <definedName name="_Toc264811425" localSheetId="13">'Площадкови Комуникации'!#REF!</definedName>
    <definedName name="_Toc264811425" localSheetId="10">Пожароизвестяване!#REF!</definedName>
    <definedName name="_Toc264811425" localSheetId="14">Технологична!#REF!</definedName>
    <definedName name="_Toc264811426" localSheetId="5">Битов!#REF!</definedName>
    <definedName name="_Toc264811426" localSheetId="8">'Вертикална и пътна'!#REF!</definedName>
    <definedName name="_Toc264811426" localSheetId="11">Видеонаблюдение!#REF!</definedName>
    <definedName name="_Toc264811426" localSheetId="7">'Водомерна шахта'!#REF!</definedName>
    <definedName name="_Toc264811426" localSheetId="4">Едрогабаритни!#REF!</definedName>
    <definedName name="_Toc264811426" localSheetId="16">Мълниезащита!#REF!</definedName>
    <definedName name="_Toc264811426" localSheetId="1">Обобщена!#REF!</definedName>
    <definedName name="_Toc264811426" localSheetId="12">Ограда!#REF!</definedName>
    <definedName name="_Toc264811426" localSheetId="3">'Опасни и електрическо'!#REF!</definedName>
    <definedName name="_Toc264811426" localSheetId="6">'Офис Контейнер'!#REF!</definedName>
    <definedName name="_Toc264811426" localSheetId="15">Паркоустройство!#REF!</definedName>
    <definedName name="_Toc264811426" localSheetId="9">'Периметрова охрана'!#REF!</definedName>
    <definedName name="_Toc264811426" localSheetId="13">'Площадкови Комуникации'!#REF!</definedName>
    <definedName name="_Toc264811426" localSheetId="10">Пожароизвестяване!#REF!</definedName>
    <definedName name="_Toc264811426" localSheetId="14">Технологична!#REF!</definedName>
    <definedName name="_Toc264811427" localSheetId="5">Битов!#REF!</definedName>
    <definedName name="_Toc264811427" localSheetId="8">'Вертикална и пътна'!#REF!</definedName>
    <definedName name="_Toc264811427" localSheetId="11">Видеонаблюдение!#REF!</definedName>
    <definedName name="_Toc264811427" localSheetId="7">'Водомерна шахта'!#REF!</definedName>
    <definedName name="_Toc264811427" localSheetId="4">Едрогабаритни!#REF!</definedName>
    <definedName name="_Toc264811427" localSheetId="16">Мълниезащита!#REF!</definedName>
    <definedName name="_Toc264811427" localSheetId="1">Обобщена!#REF!</definedName>
    <definedName name="_Toc264811427" localSheetId="12">Ограда!#REF!</definedName>
    <definedName name="_Toc264811427" localSheetId="3">'Опасни и електрическо'!#REF!</definedName>
    <definedName name="_Toc264811427" localSheetId="6">'Офис Контейнер'!#REF!</definedName>
    <definedName name="_Toc264811427" localSheetId="15">Паркоустройство!#REF!</definedName>
    <definedName name="_Toc264811427" localSheetId="9">'Периметрова охрана'!#REF!</definedName>
    <definedName name="_Toc264811427" localSheetId="13">'Площадкови Комуникации'!#REF!</definedName>
    <definedName name="_Toc264811427" localSheetId="10">Пожароизвестяване!#REF!</definedName>
    <definedName name="_Toc264811427" localSheetId="14">Технологична!#REF!</definedName>
    <definedName name="_Toc264811428" localSheetId="5">Битов!#REF!</definedName>
    <definedName name="_Toc264811428" localSheetId="8">'Вертикална и пътна'!#REF!</definedName>
    <definedName name="_Toc264811428" localSheetId="11">Видеонаблюдение!#REF!</definedName>
    <definedName name="_Toc264811428" localSheetId="7">'Водомерна шахта'!#REF!</definedName>
    <definedName name="_Toc264811428" localSheetId="4">Едрогабаритни!#REF!</definedName>
    <definedName name="_Toc264811428" localSheetId="16">Мълниезащита!#REF!</definedName>
    <definedName name="_Toc264811428" localSheetId="1">Обобщена!#REF!</definedName>
    <definedName name="_Toc264811428" localSheetId="12">Ограда!#REF!</definedName>
    <definedName name="_Toc264811428" localSheetId="3">'Опасни и електрическо'!#REF!</definedName>
    <definedName name="_Toc264811428" localSheetId="6">'Офис Контейнер'!#REF!</definedName>
    <definedName name="_Toc264811428" localSheetId="15">Паркоустройство!#REF!</definedName>
    <definedName name="_Toc264811428" localSheetId="9">'Периметрова охрана'!#REF!</definedName>
    <definedName name="_Toc264811428" localSheetId="13">'Площадкови Комуникации'!#REF!</definedName>
    <definedName name="_Toc264811428" localSheetId="10">Пожароизвестяване!#REF!</definedName>
    <definedName name="_Toc264811428" localSheetId="14">Технологична!#REF!</definedName>
    <definedName name="_Toc264811429" localSheetId="5">Битов!#REF!</definedName>
    <definedName name="_Toc264811429" localSheetId="8">'Вертикална и пътна'!#REF!</definedName>
    <definedName name="_Toc264811429" localSheetId="11">Видеонаблюдение!#REF!</definedName>
    <definedName name="_Toc264811429" localSheetId="7">'Водомерна шахта'!#REF!</definedName>
    <definedName name="_Toc264811429" localSheetId="4">Едрогабаритни!#REF!</definedName>
    <definedName name="_Toc264811429" localSheetId="16">Мълниезащита!#REF!</definedName>
    <definedName name="_Toc264811429" localSheetId="1">Обобщена!#REF!</definedName>
    <definedName name="_Toc264811429" localSheetId="12">Ограда!#REF!</definedName>
    <definedName name="_Toc264811429" localSheetId="3">'Опасни и електрическо'!#REF!</definedName>
    <definedName name="_Toc264811429" localSheetId="6">'Офис Контейнер'!#REF!</definedName>
    <definedName name="_Toc264811429" localSheetId="15">Паркоустройство!#REF!</definedName>
    <definedName name="_Toc264811429" localSheetId="9">'Периметрова охрана'!#REF!</definedName>
    <definedName name="_Toc264811429" localSheetId="13">'Площадкови Комуникации'!#REF!</definedName>
    <definedName name="_Toc264811429" localSheetId="10">Пожароизвестяване!#REF!</definedName>
    <definedName name="_Toc264811429" localSheetId="14">Технологична!#REF!</definedName>
    <definedName name="_Toc264811430" localSheetId="5">Битов!#REF!</definedName>
    <definedName name="_Toc264811430" localSheetId="8">'Вертикална и пътна'!#REF!</definedName>
    <definedName name="_Toc264811430" localSheetId="11">Видеонаблюдение!#REF!</definedName>
    <definedName name="_Toc264811430" localSheetId="7">'Водомерна шахта'!#REF!</definedName>
    <definedName name="_Toc264811430" localSheetId="4">Едрогабаритни!#REF!</definedName>
    <definedName name="_Toc264811430" localSheetId="16">Мълниезащита!#REF!</definedName>
    <definedName name="_Toc264811430" localSheetId="1">Обобщена!#REF!</definedName>
    <definedName name="_Toc264811430" localSheetId="12">Ограда!#REF!</definedName>
    <definedName name="_Toc264811430" localSheetId="3">'Опасни и електрическо'!#REF!</definedName>
    <definedName name="_Toc264811430" localSheetId="6">'Офис Контейнер'!#REF!</definedName>
    <definedName name="_Toc264811430" localSheetId="15">Паркоустройство!#REF!</definedName>
    <definedName name="_Toc264811430" localSheetId="9">'Периметрова охрана'!#REF!</definedName>
    <definedName name="_Toc264811430" localSheetId="13">'Площадкови Комуникации'!#REF!</definedName>
    <definedName name="_Toc264811430" localSheetId="10">Пожароизвестяване!#REF!</definedName>
    <definedName name="_Toc264811430" localSheetId="14">Технологична!#REF!</definedName>
    <definedName name="_Toc264811431" localSheetId="5">Битов!#REF!</definedName>
    <definedName name="_Toc264811431" localSheetId="8">'Вертикална и пътна'!#REF!</definedName>
    <definedName name="_Toc264811431" localSheetId="11">Видеонаблюдение!#REF!</definedName>
    <definedName name="_Toc264811431" localSheetId="7">'Водомерна шахта'!#REF!</definedName>
    <definedName name="_Toc264811431" localSheetId="4">Едрогабаритни!#REF!</definedName>
    <definedName name="_Toc264811431" localSheetId="16">Мълниезащита!#REF!</definedName>
    <definedName name="_Toc264811431" localSheetId="1">Обобщена!#REF!</definedName>
    <definedName name="_Toc264811431" localSheetId="12">Ограда!#REF!</definedName>
    <definedName name="_Toc264811431" localSheetId="3">'Опасни и електрическо'!#REF!</definedName>
    <definedName name="_Toc264811431" localSheetId="6">'Офис Контейнер'!#REF!</definedName>
    <definedName name="_Toc264811431" localSheetId="15">Паркоустройство!#REF!</definedName>
    <definedName name="_Toc264811431" localSheetId="9">'Периметрова охрана'!#REF!</definedName>
    <definedName name="_Toc264811431" localSheetId="13">'Площадкови Комуникации'!#REF!</definedName>
    <definedName name="_Toc264811431" localSheetId="10">Пожароизвестяване!#REF!</definedName>
    <definedName name="_Toc264811431" localSheetId="14">Технологична!#REF!</definedName>
    <definedName name="_Toc264811432" localSheetId="5">Битов!#REF!</definedName>
    <definedName name="_Toc264811432" localSheetId="8">'Вертикална и пътна'!#REF!</definedName>
    <definedName name="_Toc264811432" localSheetId="11">Видеонаблюдение!#REF!</definedName>
    <definedName name="_Toc264811432" localSheetId="7">'Водомерна шахта'!#REF!</definedName>
    <definedName name="_Toc264811432" localSheetId="4">Едрогабаритни!#REF!</definedName>
    <definedName name="_Toc264811432" localSheetId="16">Мълниезащита!#REF!</definedName>
    <definedName name="_Toc264811432" localSheetId="1">Обобщена!#REF!</definedName>
    <definedName name="_Toc264811432" localSheetId="12">Ограда!#REF!</definedName>
    <definedName name="_Toc264811432" localSheetId="3">'Опасни и електрическо'!#REF!</definedName>
    <definedName name="_Toc264811432" localSheetId="6">'Офис Контейнер'!#REF!</definedName>
    <definedName name="_Toc264811432" localSheetId="15">Паркоустройство!#REF!</definedName>
    <definedName name="_Toc264811432" localSheetId="9">'Периметрова охрана'!#REF!</definedName>
    <definedName name="_Toc264811432" localSheetId="13">'Площадкови Комуникации'!#REF!</definedName>
    <definedName name="_Toc264811432" localSheetId="10">Пожароизвестяване!#REF!</definedName>
    <definedName name="_Toc264811432" localSheetId="14">Технологична!#REF!</definedName>
    <definedName name="_Toc264811433" localSheetId="5">Битов!#REF!</definedName>
    <definedName name="_Toc264811433" localSheetId="8">'Вертикална и пътна'!#REF!</definedName>
    <definedName name="_Toc264811433" localSheetId="11">Видеонаблюдение!#REF!</definedName>
    <definedName name="_Toc264811433" localSheetId="7">'Водомерна шахта'!#REF!</definedName>
    <definedName name="_Toc264811433" localSheetId="4">Едрогабаритни!#REF!</definedName>
    <definedName name="_Toc264811433" localSheetId="16">Мълниезащита!#REF!</definedName>
    <definedName name="_Toc264811433" localSheetId="1">Обобщена!#REF!</definedName>
    <definedName name="_Toc264811433" localSheetId="12">Ограда!#REF!</definedName>
    <definedName name="_Toc264811433" localSheetId="3">'Опасни и електрическо'!#REF!</definedName>
    <definedName name="_Toc264811433" localSheetId="6">'Офис Контейнер'!#REF!</definedName>
    <definedName name="_Toc264811433" localSheetId="15">Паркоустройство!#REF!</definedName>
    <definedName name="_Toc264811433" localSheetId="9">'Периметрова охрана'!#REF!</definedName>
    <definedName name="_Toc264811433" localSheetId="13">'Площадкови Комуникации'!#REF!</definedName>
    <definedName name="_Toc264811433" localSheetId="10">Пожароизвестяване!#REF!</definedName>
    <definedName name="_Toc264811433" localSheetId="14">Технологична!#REF!</definedName>
    <definedName name="_Toc264811434" localSheetId="5">Битов!#REF!</definedName>
    <definedName name="_Toc264811434" localSheetId="8">'Вертикална и пътна'!#REF!</definedName>
    <definedName name="_Toc264811434" localSheetId="11">Видеонаблюдение!#REF!</definedName>
    <definedName name="_Toc264811434" localSheetId="7">'Водомерна шахта'!#REF!</definedName>
    <definedName name="_Toc264811434" localSheetId="4">Едрогабаритни!#REF!</definedName>
    <definedName name="_Toc264811434" localSheetId="16">Мълниезащита!#REF!</definedName>
    <definedName name="_Toc264811434" localSheetId="1">Обобщена!#REF!</definedName>
    <definedName name="_Toc264811434" localSheetId="12">Ограда!#REF!</definedName>
    <definedName name="_Toc264811434" localSheetId="3">'Опасни и електрическо'!#REF!</definedName>
    <definedName name="_Toc264811434" localSheetId="6">'Офис Контейнер'!#REF!</definedName>
    <definedName name="_Toc264811434" localSheetId="15">Паркоустройство!#REF!</definedName>
    <definedName name="_Toc264811434" localSheetId="9">'Периметрова охрана'!#REF!</definedName>
    <definedName name="_Toc264811434" localSheetId="13">'Площадкови Комуникации'!#REF!</definedName>
    <definedName name="_Toc264811434" localSheetId="10">Пожароизвестяване!#REF!</definedName>
    <definedName name="_Toc264811434" localSheetId="14">Технологична!#REF!</definedName>
    <definedName name="_Toc264811435" localSheetId="5">Битов!#REF!</definedName>
    <definedName name="_Toc264811435" localSheetId="8">'Вертикална и пътна'!#REF!</definedName>
    <definedName name="_Toc264811435" localSheetId="11">Видеонаблюдение!#REF!</definedName>
    <definedName name="_Toc264811435" localSheetId="7">'Водомерна шахта'!#REF!</definedName>
    <definedName name="_Toc264811435" localSheetId="4">Едрогабаритни!#REF!</definedName>
    <definedName name="_Toc264811435" localSheetId="16">Мълниезащита!#REF!</definedName>
    <definedName name="_Toc264811435" localSheetId="1">Обобщена!#REF!</definedName>
    <definedName name="_Toc264811435" localSheetId="12">Ограда!#REF!</definedName>
    <definedName name="_Toc264811435" localSheetId="3">'Опасни и електрическо'!#REF!</definedName>
    <definedName name="_Toc264811435" localSheetId="6">'Офис Контейнер'!#REF!</definedName>
    <definedName name="_Toc264811435" localSheetId="15">Паркоустройство!#REF!</definedName>
    <definedName name="_Toc264811435" localSheetId="9">'Периметрова охрана'!#REF!</definedName>
    <definedName name="_Toc264811435" localSheetId="13">'Площадкови Комуникации'!#REF!</definedName>
    <definedName name="_Toc264811435" localSheetId="10">Пожароизвестяване!#REF!</definedName>
    <definedName name="_Toc264811435" localSheetId="14">Технологична!#REF!</definedName>
    <definedName name="_Toc264811436" localSheetId="5">Битов!#REF!</definedName>
    <definedName name="_Toc264811436" localSheetId="8">'Вертикална и пътна'!#REF!</definedName>
    <definedName name="_Toc264811436" localSheetId="11">Видеонаблюдение!#REF!</definedName>
    <definedName name="_Toc264811436" localSheetId="7">'Водомерна шахта'!#REF!</definedName>
    <definedName name="_Toc264811436" localSheetId="4">Едрогабаритни!#REF!</definedName>
    <definedName name="_Toc264811436" localSheetId="16">Мълниезащита!#REF!</definedName>
    <definedName name="_Toc264811436" localSheetId="1">Обобщена!#REF!</definedName>
    <definedName name="_Toc264811436" localSheetId="12">Ограда!#REF!</definedName>
    <definedName name="_Toc264811436" localSheetId="3">'Опасни и електрическо'!#REF!</definedName>
    <definedName name="_Toc264811436" localSheetId="6">'Офис Контейнер'!#REF!</definedName>
    <definedName name="_Toc264811436" localSheetId="15">Паркоустройство!#REF!</definedName>
    <definedName name="_Toc264811436" localSheetId="9">'Периметрова охрана'!#REF!</definedName>
    <definedName name="_Toc264811436" localSheetId="13">'Площадкови Комуникации'!#REF!</definedName>
    <definedName name="_Toc264811436" localSheetId="10">Пожароизвестяване!#REF!</definedName>
    <definedName name="_Toc264811436" localSheetId="14">Технологична!#REF!</definedName>
    <definedName name="_Toc264811437" localSheetId="5">Битов!#REF!</definedName>
    <definedName name="_Toc264811437" localSheetId="8">'Вертикална и пътна'!#REF!</definedName>
    <definedName name="_Toc264811437" localSheetId="11">Видеонаблюдение!#REF!</definedName>
    <definedName name="_Toc264811437" localSheetId="7">'Водомерна шахта'!#REF!</definedName>
    <definedName name="_Toc264811437" localSheetId="4">Едрогабаритни!#REF!</definedName>
    <definedName name="_Toc264811437" localSheetId="16">Мълниезащита!#REF!</definedName>
    <definedName name="_Toc264811437" localSheetId="1">Обобщена!#REF!</definedName>
    <definedName name="_Toc264811437" localSheetId="12">Ограда!#REF!</definedName>
    <definedName name="_Toc264811437" localSheetId="3">'Опасни и електрическо'!#REF!</definedName>
    <definedName name="_Toc264811437" localSheetId="6">'Офис Контейнер'!#REF!</definedName>
    <definedName name="_Toc264811437" localSheetId="15">Паркоустройство!#REF!</definedName>
    <definedName name="_Toc264811437" localSheetId="9">'Периметрова охрана'!#REF!</definedName>
    <definedName name="_Toc264811437" localSheetId="13">'Площадкови Комуникации'!#REF!</definedName>
    <definedName name="_Toc264811437" localSheetId="10">Пожароизвестяване!#REF!</definedName>
    <definedName name="_Toc264811437" localSheetId="14">Технологична!#REF!</definedName>
    <definedName name="_Toc264811438" localSheetId="5">Битов!#REF!</definedName>
    <definedName name="_Toc264811438" localSheetId="8">'Вертикална и пътна'!#REF!</definedName>
    <definedName name="_Toc264811438" localSheetId="11">Видеонаблюдение!#REF!</definedName>
    <definedName name="_Toc264811438" localSheetId="7">'Водомерна шахта'!#REF!</definedName>
    <definedName name="_Toc264811438" localSheetId="4">Едрогабаритни!#REF!</definedName>
    <definedName name="_Toc264811438" localSheetId="16">Мълниезащита!#REF!</definedName>
    <definedName name="_Toc264811438" localSheetId="1">Обобщена!#REF!</definedName>
    <definedName name="_Toc264811438" localSheetId="12">Ограда!#REF!</definedName>
    <definedName name="_Toc264811438" localSheetId="3">'Опасни и електрическо'!#REF!</definedName>
    <definedName name="_Toc264811438" localSheetId="6">'Офис Контейнер'!#REF!</definedName>
    <definedName name="_Toc264811438" localSheetId="15">Паркоустройство!#REF!</definedName>
    <definedName name="_Toc264811438" localSheetId="9">'Периметрова охрана'!#REF!</definedName>
    <definedName name="_Toc264811438" localSheetId="13">'Площадкови Комуникации'!#REF!</definedName>
    <definedName name="_Toc264811438" localSheetId="10">Пожароизвестяване!#REF!</definedName>
    <definedName name="_Toc264811438" localSheetId="14">Технологична!#REF!</definedName>
    <definedName name="_Toc264811439" localSheetId="5">Битов!#REF!</definedName>
    <definedName name="_Toc264811439" localSheetId="8">'Вертикална и пътна'!#REF!</definedName>
    <definedName name="_Toc264811439" localSheetId="11">Видеонаблюдение!#REF!</definedName>
    <definedName name="_Toc264811439" localSheetId="7">'Водомерна шахта'!#REF!</definedName>
    <definedName name="_Toc264811439" localSheetId="4">Едрогабаритни!#REF!</definedName>
    <definedName name="_Toc264811439" localSheetId="16">Мълниезащита!#REF!</definedName>
    <definedName name="_Toc264811439" localSheetId="1">Обобщена!#REF!</definedName>
    <definedName name="_Toc264811439" localSheetId="12">Ограда!#REF!</definedName>
    <definedName name="_Toc264811439" localSheetId="3">'Опасни и електрическо'!#REF!</definedName>
    <definedName name="_Toc264811439" localSheetId="6">'Офис Контейнер'!#REF!</definedName>
    <definedName name="_Toc264811439" localSheetId="15">Паркоустройство!#REF!</definedName>
    <definedName name="_Toc264811439" localSheetId="9">'Периметрова охрана'!#REF!</definedName>
    <definedName name="_Toc264811439" localSheetId="13">'Площадкови Комуникации'!#REF!</definedName>
    <definedName name="_Toc264811439" localSheetId="10">Пожароизвестяване!#REF!</definedName>
    <definedName name="_Toc264811439" localSheetId="14">Технологична!#REF!</definedName>
    <definedName name="_Toc264811440" localSheetId="5">Битов!#REF!</definedName>
    <definedName name="_Toc264811440" localSheetId="8">'Вертикална и пътна'!#REF!</definedName>
    <definedName name="_Toc264811440" localSheetId="11">Видеонаблюдение!#REF!</definedName>
    <definedName name="_Toc264811440" localSheetId="7">'Водомерна шахта'!#REF!</definedName>
    <definedName name="_Toc264811440" localSheetId="4">Едрогабаритни!#REF!</definedName>
    <definedName name="_Toc264811440" localSheetId="16">Мълниезащита!#REF!</definedName>
    <definedName name="_Toc264811440" localSheetId="1">Обобщена!#REF!</definedName>
    <definedName name="_Toc264811440" localSheetId="12">Ограда!#REF!</definedName>
    <definedName name="_Toc264811440" localSheetId="3">'Опасни и електрическо'!#REF!</definedName>
    <definedName name="_Toc264811440" localSheetId="6">'Офис Контейнер'!#REF!</definedName>
    <definedName name="_Toc264811440" localSheetId="15">Паркоустройство!#REF!</definedName>
    <definedName name="_Toc264811440" localSheetId="9">'Периметрова охрана'!#REF!</definedName>
    <definedName name="_Toc264811440" localSheetId="13">'Площадкови Комуникации'!#REF!</definedName>
    <definedName name="_Toc264811440" localSheetId="10">Пожароизвестяване!#REF!</definedName>
    <definedName name="_Toc264811440" localSheetId="14">Технологична!#REF!</definedName>
    <definedName name="_Toc264811441" localSheetId="5">Битов!#REF!</definedName>
    <definedName name="_Toc264811441" localSheetId="8">'Вертикална и пътна'!#REF!</definedName>
    <definedName name="_Toc264811441" localSheetId="11">Видеонаблюдение!#REF!</definedName>
    <definedName name="_Toc264811441" localSheetId="7">'Водомерна шахта'!#REF!</definedName>
    <definedName name="_Toc264811441" localSheetId="4">Едрогабаритни!#REF!</definedName>
    <definedName name="_Toc264811441" localSheetId="16">Мълниезащита!#REF!</definedName>
    <definedName name="_Toc264811441" localSheetId="1">Обобщена!#REF!</definedName>
    <definedName name="_Toc264811441" localSheetId="12">Ограда!#REF!</definedName>
    <definedName name="_Toc264811441" localSheetId="3">'Опасни и електрическо'!#REF!</definedName>
    <definedName name="_Toc264811441" localSheetId="6">'Офис Контейнер'!#REF!</definedName>
    <definedName name="_Toc264811441" localSheetId="15">Паркоустройство!#REF!</definedName>
    <definedName name="_Toc264811441" localSheetId="9">'Периметрова охрана'!#REF!</definedName>
    <definedName name="_Toc264811441" localSheetId="13">'Площадкови Комуникации'!#REF!</definedName>
    <definedName name="_Toc264811441" localSheetId="10">Пожароизвестяване!#REF!</definedName>
    <definedName name="_Toc264811441" localSheetId="14">Технологична!#REF!</definedName>
    <definedName name="_Toc264811442" localSheetId="5">Битов!#REF!</definedName>
    <definedName name="_Toc264811442" localSheetId="8">'Вертикална и пътна'!#REF!</definedName>
    <definedName name="_Toc264811442" localSheetId="11">Видеонаблюдение!#REF!</definedName>
    <definedName name="_Toc264811442" localSheetId="7">'Водомерна шахта'!#REF!</definedName>
    <definedName name="_Toc264811442" localSheetId="4">Едрогабаритни!#REF!</definedName>
    <definedName name="_Toc264811442" localSheetId="16">Мълниезащита!#REF!</definedName>
    <definedName name="_Toc264811442" localSheetId="1">Обобщена!#REF!</definedName>
    <definedName name="_Toc264811442" localSheetId="12">Ограда!#REF!</definedName>
    <definedName name="_Toc264811442" localSheetId="3">'Опасни и електрическо'!#REF!</definedName>
    <definedName name="_Toc264811442" localSheetId="6">'Офис Контейнер'!#REF!</definedName>
    <definedName name="_Toc264811442" localSheetId="15">Паркоустройство!#REF!</definedName>
    <definedName name="_Toc264811442" localSheetId="9">'Периметрова охрана'!#REF!</definedName>
    <definedName name="_Toc264811442" localSheetId="13">'Площадкови Комуникации'!#REF!</definedName>
    <definedName name="_Toc264811442" localSheetId="10">Пожароизвестяване!#REF!</definedName>
    <definedName name="_Toc264811442" localSheetId="14">Технологична!#REF!</definedName>
    <definedName name="_Toc264811443" localSheetId="5">Битов!#REF!</definedName>
    <definedName name="_Toc264811443" localSheetId="8">'Вертикална и пътна'!#REF!</definedName>
    <definedName name="_Toc264811443" localSheetId="11">Видеонаблюдение!#REF!</definedName>
    <definedName name="_Toc264811443" localSheetId="7">'Водомерна шахта'!#REF!</definedName>
    <definedName name="_Toc264811443" localSheetId="4">Едрогабаритни!#REF!</definedName>
    <definedName name="_Toc264811443" localSheetId="16">Мълниезащита!#REF!</definedName>
    <definedName name="_Toc264811443" localSheetId="1">Обобщена!#REF!</definedName>
    <definedName name="_Toc264811443" localSheetId="12">Ограда!#REF!</definedName>
    <definedName name="_Toc264811443" localSheetId="3">'Опасни и електрическо'!#REF!</definedName>
    <definedName name="_Toc264811443" localSheetId="6">'Офис Контейнер'!#REF!</definedName>
    <definedName name="_Toc264811443" localSheetId="15">Паркоустройство!#REF!</definedName>
    <definedName name="_Toc264811443" localSheetId="9">'Периметрова охрана'!#REF!</definedName>
    <definedName name="_Toc264811443" localSheetId="13">'Площадкови Комуникации'!#REF!</definedName>
    <definedName name="_Toc264811443" localSheetId="10">Пожароизвестяване!#REF!</definedName>
    <definedName name="_Toc264811443" localSheetId="14">Технологична!#REF!</definedName>
    <definedName name="_Toc264811444" localSheetId="5">Битов!#REF!</definedName>
    <definedName name="_Toc264811444" localSheetId="8">'Вертикална и пътна'!#REF!</definedName>
    <definedName name="_Toc264811444" localSheetId="11">Видеонаблюдение!#REF!</definedName>
    <definedName name="_Toc264811444" localSheetId="7">'Водомерна шахта'!#REF!</definedName>
    <definedName name="_Toc264811444" localSheetId="4">Едрогабаритни!#REF!</definedName>
    <definedName name="_Toc264811444" localSheetId="16">Мълниезащита!#REF!</definedName>
    <definedName name="_Toc264811444" localSheetId="1">Обобщена!#REF!</definedName>
    <definedName name="_Toc264811444" localSheetId="12">Ограда!#REF!</definedName>
    <definedName name="_Toc264811444" localSheetId="3">'Опасни и електрическо'!#REF!</definedName>
    <definedName name="_Toc264811444" localSheetId="6">'Офис Контейнер'!#REF!</definedName>
    <definedName name="_Toc264811444" localSheetId="15">Паркоустройство!#REF!</definedName>
    <definedName name="_Toc264811444" localSheetId="9">'Периметрова охрана'!#REF!</definedName>
    <definedName name="_Toc264811444" localSheetId="13">'Площадкови Комуникации'!#REF!</definedName>
    <definedName name="_Toc264811444" localSheetId="10">Пожароизвестяване!#REF!</definedName>
    <definedName name="_Toc264811444" localSheetId="14">Технологична!#REF!</definedName>
    <definedName name="_Toc264811445" localSheetId="5">Битов!#REF!</definedName>
    <definedName name="_Toc264811445" localSheetId="8">'Вертикална и пътна'!#REF!</definedName>
    <definedName name="_Toc264811445" localSheetId="11">Видеонаблюдение!#REF!</definedName>
    <definedName name="_Toc264811445" localSheetId="7">'Водомерна шахта'!#REF!</definedName>
    <definedName name="_Toc264811445" localSheetId="4">Едрогабаритни!#REF!</definedName>
    <definedName name="_Toc264811445" localSheetId="16">Мълниезащита!#REF!</definedName>
    <definedName name="_Toc264811445" localSheetId="1">Обобщена!#REF!</definedName>
    <definedName name="_Toc264811445" localSheetId="12">Ограда!#REF!</definedName>
    <definedName name="_Toc264811445" localSheetId="3">'Опасни и електрическо'!#REF!</definedName>
    <definedName name="_Toc264811445" localSheetId="6">'Офис Контейнер'!#REF!</definedName>
    <definedName name="_Toc264811445" localSheetId="15">Паркоустройство!#REF!</definedName>
    <definedName name="_Toc264811445" localSheetId="9">'Периметрова охрана'!#REF!</definedName>
    <definedName name="_Toc264811445" localSheetId="13">'Площадкови Комуникации'!#REF!</definedName>
    <definedName name="_Toc264811445" localSheetId="10">Пожароизвестяване!#REF!</definedName>
    <definedName name="_Toc264811445" localSheetId="14">Технологична!#REF!</definedName>
    <definedName name="_Toc264811446" localSheetId="5">Битов!#REF!</definedName>
    <definedName name="_Toc264811446" localSheetId="8">'Вертикална и пътна'!#REF!</definedName>
    <definedName name="_Toc264811446" localSheetId="11">Видеонаблюдение!#REF!</definedName>
    <definedName name="_Toc264811446" localSheetId="7">'Водомерна шахта'!#REF!</definedName>
    <definedName name="_Toc264811446" localSheetId="4">Едрогабаритни!#REF!</definedName>
    <definedName name="_Toc264811446" localSheetId="16">Мълниезащита!#REF!</definedName>
    <definedName name="_Toc264811446" localSheetId="1">Обобщена!#REF!</definedName>
    <definedName name="_Toc264811446" localSheetId="12">Ограда!#REF!</definedName>
    <definedName name="_Toc264811446" localSheetId="3">'Опасни и електрическо'!#REF!</definedName>
    <definedName name="_Toc264811446" localSheetId="6">'Офис Контейнер'!#REF!</definedName>
    <definedName name="_Toc264811446" localSheetId="15">Паркоустройство!#REF!</definedName>
    <definedName name="_Toc264811446" localSheetId="9">'Периметрова охрана'!#REF!</definedName>
    <definedName name="_Toc264811446" localSheetId="13">'Площадкови Комуникации'!#REF!</definedName>
    <definedName name="_Toc264811446" localSheetId="10">Пожароизвестяване!#REF!</definedName>
    <definedName name="_Toc264811446" localSheetId="14">Технологична!#REF!</definedName>
    <definedName name="_Toc264811447" localSheetId="5">Битов!#REF!</definedName>
    <definedName name="_Toc264811447" localSheetId="8">'Вертикална и пътна'!#REF!</definedName>
    <definedName name="_Toc264811447" localSheetId="11">Видеонаблюдение!#REF!</definedName>
    <definedName name="_Toc264811447" localSheetId="7">'Водомерна шахта'!#REF!</definedName>
    <definedName name="_Toc264811447" localSheetId="4">Едрогабаритни!#REF!</definedName>
    <definedName name="_Toc264811447" localSheetId="16">Мълниезащита!#REF!</definedName>
    <definedName name="_Toc264811447" localSheetId="1">Обобщена!#REF!</definedName>
    <definedName name="_Toc264811447" localSheetId="12">Ограда!#REF!</definedName>
    <definedName name="_Toc264811447" localSheetId="3">'Опасни и електрическо'!#REF!</definedName>
    <definedName name="_Toc264811447" localSheetId="6">'Офис Контейнер'!#REF!</definedName>
    <definedName name="_Toc264811447" localSheetId="15">Паркоустройство!#REF!</definedName>
    <definedName name="_Toc264811447" localSheetId="9">'Периметрова охрана'!#REF!</definedName>
    <definedName name="_Toc264811447" localSheetId="13">'Площадкови Комуникации'!#REF!</definedName>
    <definedName name="_Toc264811447" localSheetId="10">Пожароизвестяване!#REF!</definedName>
    <definedName name="_Toc264811447" localSheetId="14">Технологична!#REF!</definedName>
    <definedName name="_Toc264811448" localSheetId="5">Битов!#REF!</definedName>
    <definedName name="_Toc264811448" localSheetId="8">'Вертикална и пътна'!#REF!</definedName>
    <definedName name="_Toc264811448" localSheetId="11">Видеонаблюдение!#REF!</definedName>
    <definedName name="_Toc264811448" localSheetId="7">'Водомерна шахта'!#REF!</definedName>
    <definedName name="_Toc264811448" localSheetId="4">Едрогабаритни!#REF!</definedName>
    <definedName name="_Toc264811448" localSheetId="16">Мълниезащита!#REF!</definedName>
    <definedName name="_Toc264811448" localSheetId="1">Обобщена!#REF!</definedName>
    <definedName name="_Toc264811448" localSheetId="12">Ограда!#REF!</definedName>
    <definedName name="_Toc264811448" localSheetId="3">'Опасни и електрическо'!#REF!</definedName>
    <definedName name="_Toc264811448" localSheetId="6">'Офис Контейнер'!#REF!</definedName>
    <definedName name="_Toc264811448" localSheetId="15">Паркоустройство!#REF!</definedName>
    <definedName name="_Toc264811448" localSheetId="9">'Периметрова охрана'!#REF!</definedName>
    <definedName name="_Toc264811448" localSheetId="13">'Площадкови Комуникации'!#REF!</definedName>
    <definedName name="_Toc264811448" localSheetId="10">Пожароизвестяване!#REF!</definedName>
    <definedName name="_Toc264811448" localSheetId="14">Технологична!#REF!</definedName>
    <definedName name="_Toc264811449" localSheetId="5">Битов!#REF!</definedName>
    <definedName name="_Toc264811449" localSheetId="8">'Вертикална и пътна'!#REF!</definedName>
    <definedName name="_Toc264811449" localSheetId="11">Видеонаблюдение!#REF!</definedName>
    <definedName name="_Toc264811449" localSheetId="7">'Водомерна шахта'!#REF!</definedName>
    <definedName name="_Toc264811449" localSheetId="4">Едрогабаритни!#REF!</definedName>
    <definedName name="_Toc264811449" localSheetId="16">Мълниезащита!#REF!</definedName>
    <definedName name="_Toc264811449" localSheetId="1">Обобщена!#REF!</definedName>
    <definedName name="_Toc264811449" localSheetId="12">Ограда!#REF!</definedName>
    <definedName name="_Toc264811449" localSheetId="3">'Опасни и електрическо'!#REF!</definedName>
    <definedName name="_Toc264811449" localSheetId="6">'Офис Контейнер'!#REF!</definedName>
    <definedName name="_Toc264811449" localSheetId="15">Паркоустройство!#REF!</definedName>
    <definedName name="_Toc264811449" localSheetId="9">'Периметрова охрана'!#REF!</definedName>
    <definedName name="_Toc264811449" localSheetId="13">'Площадкови Комуникации'!#REF!</definedName>
    <definedName name="_Toc264811449" localSheetId="10">Пожароизвестяване!#REF!</definedName>
    <definedName name="_Toc264811449" localSheetId="14">Технологична!#REF!</definedName>
    <definedName name="_Toc264811450" localSheetId="5">Битов!#REF!</definedName>
    <definedName name="_Toc264811450" localSheetId="8">'Вертикална и пътна'!#REF!</definedName>
    <definedName name="_Toc264811450" localSheetId="11">Видеонаблюдение!#REF!</definedName>
    <definedName name="_Toc264811450" localSheetId="7">'Водомерна шахта'!#REF!</definedName>
    <definedName name="_Toc264811450" localSheetId="4">Едрогабаритни!#REF!</definedName>
    <definedName name="_Toc264811450" localSheetId="16">Мълниезащита!#REF!</definedName>
    <definedName name="_Toc264811450" localSheetId="1">Обобщена!#REF!</definedName>
    <definedName name="_Toc264811450" localSheetId="12">Ограда!#REF!</definedName>
    <definedName name="_Toc264811450" localSheetId="3">'Опасни и електрическо'!#REF!</definedName>
    <definedName name="_Toc264811450" localSheetId="6">'Офис Контейнер'!#REF!</definedName>
    <definedName name="_Toc264811450" localSheetId="15">Паркоустройство!#REF!</definedName>
    <definedName name="_Toc264811450" localSheetId="9">'Периметрова охрана'!#REF!</definedName>
    <definedName name="_Toc264811450" localSheetId="13">'Площадкови Комуникации'!#REF!</definedName>
    <definedName name="_Toc264811450" localSheetId="10">Пожароизвестяване!#REF!</definedName>
    <definedName name="_Toc264811450" localSheetId="14">Технологична!#REF!</definedName>
    <definedName name="_Toc264811451" localSheetId="5">Битов!#REF!</definedName>
    <definedName name="_Toc264811451" localSheetId="8">'Вертикална и пътна'!#REF!</definedName>
    <definedName name="_Toc264811451" localSheetId="11">Видеонаблюдение!#REF!</definedName>
    <definedName name="_Toc264811451" localSheetId="7">'Водомерна шахта'!#REF!</definedName>
    <definedName name="_Toc264811451" localSheetId="4">Едрогабаритни!#REF!</definedName>
    <definedName name="_Toc264811451" localSheetId="16">Мълниезащита!#REF!</definedName>
    <definedName name="_Toc264811451" localSheetId="1">Обобщена!#REF!</definedName>
    <definedName name="_Toc264811451" localSheetId="12">Ограда!#REF!</definedName>
    <definedName name="_Toc264811451" localSheetId="3">'Опасни и електрическо'!#REF!</definedName>
    <definedName name="_Toc264811451" localSheetId="6">'Офис Контейнер'!#REF!</definedName>
    <definedName name="_Toc264811451" localSheetId="15">Паркоустройство!#REF!</definedName>
    <definedName name="_Toc264811451" localSheetId="9">'Периметрова охрана'!#REF!</definedName>
    <definedName name="_Toc264811451" localSheetId="13">'Площадкови Комуникации'!#REF!</definedName>
    <definedName name="_Toc264811451" localSheetId="10">Пожароизвестяване!#REF!</definedName>
    <definedName name="_Toc264811451" localSheetId="14">Технологична!#REF!</definedName>
    <definedName name="_Toc264811452" localSheetId="5">Битов!#REF!</definedName>
    <definedName name="_Toc264811452" localSheetId="8">'Вертикална и пътна'!#REF!</definedName>
    <definedName name="_Toc264811452" localSheetId="11">Видеонаблюдение!#REF!</definedName>
    <definedName name="_Toc264811452" localSheetId="7">'Водомерна шахта'!#REF!</definedName>
    <definedName name="_Toc264811452" localSheetId="4">Едрогабаритни!#REF!</definedName>
    <definedName name="_Toc264811452" localSheetId="16">Мълниезащита!#REF!</definedName>
    <definedName name="_Toc264811452" localSheetId="1">Обобщена!#REF!</definedName>
    <definedName name="_Toc264811452" localSheetId="12">Ограда!#REF!</definedName>
    <definedName name="_Toc264811452" localSheetId="3">'Опасни и електрическо'!#REF!</definedName>
    <definedName name="_Toc264811452" localSheetId="6">'Офис Контейнер'!#REF!</definedName>
    <definedName name="_Toc264811452" localSheetId="15">Паркоустройство!#REF!</definedName>
    <definedName name="_Toc264811452" localSheetId="9">'Периметрова охрана'!#REF!</definedName>
    <definedName name="_Toc264811452" localSheetId="13">'Площадкови Комуникации'!#REF!</definedName>
    <definedName name="_Toc264811452" localSheetId="10">Пожароизвестяване!#REF!</definedName>
    <definedName name="_Toc264811452" localSheetId="14">Технологична!#REF!</definedName>
    <definedName name="_Toc264811453" localSheetId="5">Битов!#REF!</definedName>
    <definedName name="_Toc264811453" localSheetId="8">'Вертикална и пътна'!#REF!</definedName>
    <definedName name="_Toc264811453" localSheetId="11">Видеонаблюдение!#REF!</definedName>
    <definedName name="_Toc264811453" localSheetId="7">'Водомерна шахта'!#REF!</definedName>
    <definedName name="_Toc264811453" localSheetId="4">Едрогабаритни!#REF!</definedName>
    <definedName name="_Toc264811453" localSheetId="16">Мълниезащита!#REF!</definedName>
    <definedName name="_Toc264811453" localSheetId="1">Обобщена!#REF!</definedName>
    <definedName name="_Toc264811453" localSheetId="12">Ограда!#REF!</definedName>
    <definedName name="_Toc264811453" localSheetId="3">'Опасни и електрическо'!#REF!</definedName>
    <definedName name="_Toc264811453" localSheetId="6">'Офис Контейнер'!#REF!</definedName>
    <definedName name="_Toc264811453" localSheetId="15">Паркоустройство!#REF!</definedName>
    <definedName name="_Toc264811453" localSheetId="9">'Периметрова охрана'!#REF!</definedName>
    <definedName name="_Toc264811453" localSheetId="13">'Площадкови Комуникации'!#REF!</definedName>
    <definedName name="_Toc264811453" localSheetId="10">Пожароизвестяване!#REF!</definedName>
    <definedName name="_Toc264811453" localSheetId="14">Технологична!#REF!</definedName>
    <definedName name="_Toc264811454" localSheetId="5">Битов!#REF!</definedName>
    <definedName name="_Toc264811454" localSheetId="8">'Вертикална и пътна'!#REF!</definedName>
    <definedName name="_Toc264811454" localSheetId="11">Видеонаблюдение!#REF!</definedName>
    <definedName name="_Toc264811454" localSheetId="7">'Водомерна шахта'!#REF!</definedName>
    <definedName name="_Toc264811454" localSheetId="4">Едрогабаритни!#REF!</definedName>
    <definedName name="_Toc264811454" localSheetId="16">Мълниезащита!#REF!</definedName>
    <definedName name="_Toc264811454" localSheetId="1">Обобщена!#REF!</definedName>
    <definedName name="_Toc264811454" localSheetId="12">Ограда!#REF!</definedName>
    <definedName name="_Toc264811454" localSheetId="3">'Опасни и електрическо'!#REF!</definedName>
    <definedName name="_Toc264811454" localSheetId="6">'Офис Контейнер'!#REF!</definedName>
    <definedName name="_Toc264811454" localSheetId="15">Паркоустройство!#REF!</definedName>
    <definedName name="_Toc264811454" localSheetId="9">'Периметрова охрана'!#REF!</definedName>
    <definedName name="_Toc264811454" localSheetId="13">'Площадкови Комуникации'!#REF!</definedName>
    <definedName name="_Toc264811454" localSheetId="10">Пожароизвестяване!#REF!</definedName>
    <definedName name="_Toc264811454" localSheetId="14">Технологична!#REF!</definedName>
    <definedName name="_Toc264811455" localSheetId="5">Битов!#REF!</definedName>
    <definedName name="_Toc264811455" localSheetId="8">'Вертикална и пътна'!#REF!</definedName>
    <definedName name="_Toc264811455" localSheetId="11">Видеонаблюдение!#REF!</definedName>
    <definedName name="_Toc264811455" localSheetId="7">'Водомерна шахта'!#REF!</definedName>
    <definedName name="_Toc264811455" localSheetId="4">Едрогабаритни!#REF!</definedName>
    <definedName name="_Toc264811455" localSheetId="16">Мълниезащита!#REF!</definedName>
    <definedName name="_Toc264811455" localSheetId="1">Обобщена!#REF!</definedName>
    <definedName name="_Toc264811455" localSheetId="12">Ограда!#REF!</definedName>
    <definedName name="_Toc264811455" localSheetId="3">'Опасни и електрическо'!#REF!</definedName>
    <definedName name="_Toc264811455" localSheetId="6">'Офис Контейнер'!#REF!</definedName>
    <definedName name="_Toc264811455" localSheetId="15">Паркоустройство!#REF!</definedName>
    <definedName name="_Toc264811455" localSheetId="9">'Периметрова охрана'!#REF!</definedName>
    <definedName name="_Toc264811455" localSheetId="13">'Площадкови Комуникации'!#REF!</definedName>
    <definedName name="_Toc264811455" localSheetId="10">Пожароизвестяване!#REF!</definedName>
    <definedName name="_Toc264811455" localSheetId="14">Технологична!#REF!</definedName>
    <definedName name="_Toc264811456" localSheetId="5">Битов!#REF!</definedName>
    <definedName name="_Toc264811456" localSheetId="8">'Вертикална и пътна'!#REF!</definedName>
    <definedName name="_Toc264811456" localSheetId="11">Видеонаблюдение!#REF!</definedName>
    <definedName name="_Toc264811456" localSheetId="7">'Водомерна шахта'!#REF!</definedName>
    <definedName name="_Toc264811456" localSheetId="4">Едрогабаритни!#REF!</definedName>
    <definedName name="_Toc264811456" localSheetId="16">Мълниезащита!#REF!</definedName>
    <definedName name="_Toc264811456" localSheetId="1">Обобщена!#REF!</definedName>
    <definedName name="_Toc264811456" localSheetId="12">Ограда!#REF!</definedName>
    <definedName name="_Toc264811456" localSheetId="3">'Опасни и електрическо'!#REF!</definedName>
    <definedName name="_Toc264811456" localSheetId="6">'Офис Контейнер'!#REF!</definedName>
    <definedName name="_Toc264811456" localSheetId="15">Паркоустройство!#REF!</definedName>
    <definedName name="_Toc264811456" localSheetId="9">'Периметрова охрана'!#REF!</definedName>
    <definedName name="_Toc264811456" localSheetId="13">'Площадкови Комуникации'!#REF!</definedName>
    <definedName name="_Toc264811456" localSheetId="10">Пожароизвестяване!#REF!</definedName>
    <definedName name="_Toc264811456" localSheetId="14">Технологична!#REF!</definedName>
    <definedName name="_Toc264811457" localSheetId="5">Битов!#REF!</definedName>
    <definedName name="_Toc264811457" localSheetId="8">'Вертикална и пътна'!#REF!</definedName>
    <definedName name="_Toc264811457" localSheetId="11">Видеонаблюдение!#REF!</definedName>
    <definedName name="_Toc264811457" localSheetId="7">'Водомерна шахта'!#REF!</definedName>
    <definedName name="_Toc264811457" localSheetId="4">Едрогабаритни!#REF!</definedName>
    <definedName name="_Toc264811457" localSheetId="16">Мълниезащита!#REF!</definedName>
    <definedName name="_Toc264811457" localSheetId="1">Обобщена!#REF!</definedName>
    <definedName name="_Toc264811457" localSheetId="12">Ограда!#REF!</definedName>
    <definedName name="_Toc264811457" localSheetId="3">'Опасни и електрическо'!#REF!</definedName>
    <definedName name="_Toc264811457" localSheetId="6">'Офис Контейнер'!#REF!</definedName>
    <definedName name="_Toc264811457" localSheetId="15">Паркоустройство!#REF!</definedName>
    <definedName name="_Toc264811457" localSheetId="9">'Периметрова охрана'!#REF!</definedName>
    <definedName name="_Toc264811457" localSheetId="13">'Площадкови Комуникации'!#REF!</definedName>
    <definedName name="_Toc264811457" localSheetId="10">Пожароизвестяване!#REF!</definedName>
    <definedName name="_Toc264811457" localSheetId="14">Технологична!#REF!</definedName>
    <definedName name="_Toc264811458" localSheetId="5">Битов!#REF!</definedName>
    <definedName name="_Toc264811458" localSheetId="8">'Вертикална и пътна'!#REF!</definedName>
    <definedName name="_Toc264811458" localSheetId="11">Видеонаблюдение!#REF!</definedName>
    <definedName name="_Toc264811458" localSheetId="7">'Водомерна шахта'!#REF!</definedName>
    <definedName name="_Toc264811458" localSheetId="4">Едрогабаритни!#REF!</definedName>
    <definedName name="_Toc264811458" localSheetId="16">Мълниезащита!#REF!</definedName>
    <definedName name="_Toc264811458" localSheetId="1">Обобщена!#REF!</definedName>
    <definedName name="_Toc264811458" localSheetId="12">Ограда!#REF!</definedName>
    <definedName name="_Toc264811458" localSheetId="3">'Опасни и електрическо'!#REF!</definedName>
    <definedName name="_Toc264811458" localSheetId="6">'Офис Контейнер'!#REF!</definedName>
    <definedName name="_Toc264811458" localSheetId="15">Паркоустройство!#REF!</definedName>
    <definedName name="_Toc264811458" localSheetId="9">'Периметрова охрана'!#REF!</definedName>
    <definedName name="_Toc264811458" localSheetId="13">'Площадкови Комуникации'!#REF!</definedName>
    <definedName name="_Toc264811458" localSheetId="10">Пожароизвестяване!#REF!</definedName>
    <definedName name="_Toc264811458" localSheetId="14">Технологична!#REF!</definedName>
    <definedName name="_Toc264811459" localSheetId="5">Битов!#REF!</definedName>
    <definedName name="_Toc264811459" localSheetId="8">'Вертикална и пътна'!#REF!</definedName>
    <definedName name="_Toc264811459" localSheetId="11">Видеонаблюдение!#REF!</definedName>
    <definedName name="_Toc264811459" localSheetId="7">'Водомерна шахта'!#REF!</definedName>
    <definedName name="_Toc264811459" localSheetId="4">Едрогабаритни!#REF!</definedName>
    <definedName name="_Toc264811459" localSheetId="16">Мълниезащита!#REF!</definedName>
    <definedName name="_Toc264811459" localSheetId="1">Обобщена!#REF!</definedName>
    <definedName name="_Toc264811459" localSheetId="12">Ограда!#REF!</definedName>
    <definedName name="_Toc264811459" localSheetId="3">'Опасни и електрическо'!#REF!</definedName>
    <definedName name="_Toc264811459" localSheetId="6">'Офис Контейнер'!#REF!</definedName>
    <definedName name="_Toc264811459" localSheetId="15">Паркоустройство!#REF!</definedName>
    <definedName name="_Toc264811459" localSheetId="9">'Периметрова охрана'!#REF!</definedName>
    <definedName name="_Toc264811459" localSheetId="13">'Площадкови Комуникации'!#REF!</definedName>
    <definedName name="_Toc264811459" localSheetId="10">Пожароизвестяване!#REF!</definedName>
    <definedName name="_Toc264811459" localSheetId="14">Технологична!#REF!</definedName>
    <definedName name="_Toc264811460" localSheetId="5">Битов!#REF!</definedName>
    <definedName name="_Toc264811460" localSheetId="8">'Вертикална и пътна'!#REF!</definedName>
    <definedName name="_Toc264811460" localSheetId="11">Видеонаблюдение!#REF!</definedName>
    <definedName name="_Toc264811460" localSheetId="7">'Водомерна шахта'!#REF!</definedName>
    <definedName name="_Toc264811460" localSheetId="4">Едрогабаритни!#REF!</definedName>
    <definedName name="_Toc264811460" localSheetId="16">Мълниезащита!#REF!</definedName>
    <definedName name="_Toc264811460" localSheetId="1">Обобщена!#REF!</definedName>
    <definedName name="_Toc264811460" localSheetId="12">Ограда!#REF!</definedName>
    <definedName name="_Toc264811460" localSheetId="3">'Опасни и електрическо'!#REF!</definedName>
    <definedName name="_Toc264811460" localSheetId="6">'Офис Контейнер'!#REF!</definedName>
    <definedName name="_Toc264811460" localSheetId="15">Паркоустройство!#REF!</definedName>
    <definedName name="_Toc264811460" localSheetId="9">'Периметрова охрана'!#REF!</definedName>
    <definedName name="_Toc264811460" localSheetId="13">'Площадкови Комуникации'!#REF!</definedName>
    <definedName name="_Toc264811460" localSheetId="10">Пожароизвестяване!#REF!</definedName>
    <definedName name="_Toc264811460" localSheetId="14">Технологична!#REF!</definedName>
    <definedName name="_Toc264811461" localSheetId="5">Битов!#REF!</definedName>
    <definedName name="_Toc264811461" localSheetId="8">'Вертикална и пътна'!#REF!</definedName>
    <definedName name="_Toc264811461" localSheetId="11">Видеонаблюдение!#REF!</definedName>
    <definedName name="_Toc264811461" localSheetId="7">'Водомерна шахта'!#REF!</definedName>
    <definedName name="_Toc264811461" localSheetId="4">Едрогабаритни!#REF!</definedName>
    <definedName name="_Toc264811461" localSheetId="16">Мълниезащита!#REF!</definedName>
    <definedName name="_Toc264811461" localSheetId="1">Обобщена!#REF!</definedName>
    <definedName name="_Toc264811461" localSheetId="12">Ограда!#REF!</definedName>
    <definedName name="_Toc264811461" localSheetId="3">'Опасни и електрическо'!#REF!</definedName>
    <definedName name="_Toc264811461" localSheetId="6">'Офис Контейнер'!#REF!</definedName>
    <definedName name="_Toc264811461" localSheetId="15">Паркоустройство!#REF!</definedName>
    <definedName name="_Toc264811461" localSheetId="9">'Периметрова охрана'!#REF!</definedName>
    <definedName name="_Toc264811461" localSheetId="13">'Площадкови Комуникации'!#REF!</definedName>
    <definedName name="_Toc264811461" localSheetId="10">Пожароизвестяване!#REF!</definedName>
    <definedName name="_Toc264811461" localSheetId="14">Технологична!#REF!</definedName>
    <definedName name="_Toc264811462" localSheetId="5">Битов!#REF!</definedName>
    <definedName name="_Toc264811462" localSheetId="8">'Вертикална и пътна'!#REF!</definedName>
    <definedName name="_Toc264811462" localSheetId="11">Видеонаблюдение!#REF!</definedName>
    <definedName name="_Toc264811462" localSheetId="7">'Водомерна шахта'!#REF!</definedName>
    <definedName name="_Toc264811462" localSheetId="4">Едрогабаритни!#REF!</definedName>
    <definedName name="_Toc264811462" localSheetId="16">Мълниезащита!#REF!</definedName>
    <definedName name="_Toc264811462" localSheetId="1">Обобщена!#REF!</definedName>
    <definedName name="_Toc264811462" localSheetId="12">Ограда!#REF!</definedName>
    <definedName name="_Toc264811462" localSheetId="3">'Опасни и електрическо'!#REF!</definedName>
    <definedName name="_Toc264811462" localSheetId="6">'Офис Контейнер'!#REF!</definedName>
    <definedName name="_Toc264811462" localSheetId="15">Паркоустройство!#REF!</definedName>
    <definedName name="_Toc264811462" localSheetId="9">'Периметрова охрана'!#REF!</definedName>
    <definedName name="_Toc264811462" localSheetId="13">'Площадкови Комуникации'!#REF!</definedName>
    <definedName name="_Toc264811462" localSheetId="10">Пожароизвестяване!#REF!</definedName>
    <definedName name="_Toc264811462" localSheetId="14">Технологична!#REF!</definedName>
    <definedName name="_Toc264811463" localSheetId="5">Битов!#REF!</definedName>
    <definedName name="_Toc264811463" localSheetId="8">'Вертикална и пътна'!#REF!</definedName>
    <definedName name="_Toc264811463" localSheetId="11">Видеонаблюдение!#REF!</definedName>
    <definedName name="_Toc264811463" localSheetId="7">'Водомерна шахта'!#REF!</definedName>
    <definedName name="_Toc264811463" localSheetId="4">Едрогабаритни!#REF!</definedName>
    <definedName name="_Toc264811463" localSheetId="16">Мълниезащита!#REF!</definedName>
    <definedName name="_Toc264811463" localSheetId="1">Обобщена!#REF!</definedName>
    <definedName name="_Toc264811463" localSheetId="12">Ограда!#REF!</definedName>
    <definedName name="_Toc264811463" localSheetId="3">'Опасни и електрическо'!#REF!</definedName>
    <definedName name="_Toc264811463" localSheetId="6">'Офис Контейнер'!#REF!</definedName>
    <definedName name="_Toc264811463" localSheetId="15">Паркоустройство!#REF!</definedName>
    <definedName name="_Toc264811463" localSheetId="9">'Периметрова охрана'!#REF!</definedName>
    <definedName name="_Toc264811463" localSheetId="13">'Площадкови Комуникации'!#REF!</definedName>
    <definedName name="_Toc264811463" localSheetId="10">Пожароизвестяване!#REF!</definedName>
    <definedName name="_Toc264811463" localSheetId="14">Технологична!#REF!</definedName>
    <definedName name="_Toc264811464" localSheetId="5">Битов!#REF!</definedName>
    <definedName name="_Toc264811464" localSheetId="8">'Вертикална и пътна'!#REF!</definedName>
    <definedName name="_Toc264811464" localSheetId="11">Видеонаблюдение!#REF!</definedName>
    <definedName name="_Toc264811464" localSheetId="7">'Водомерна шахта'!#REF!</definedName>
    <definedName name="_Toc264811464" localSheetId="4">Едрогабаритни!#REF!</definedName>
    <definedName name="_Toc264811464" localSheetId="16">Мълниезащита!#REF!</definedName>
    <definedName name="_Toc264811464" localSheetId="1">Обобщена!#REF!</definedName>
    <definedName name="_Toc264811464" localSheetId="12">Ограда!#REF!</definedName>
    <definedName name="_Toc264811464" localSheetId="3">'Опасни и електрическо'!#REF!</definedName>
    <definedName name="_Toc264811464" localSheetId="6">'Офис Контейнер'!#REF!</definedName>
    <definedName name="_Toc264811464" localSheetId="15">Паркоустройство!#REF!</definedName>
    <definedName name="_Toc264811464" localSheetId="9">'Периметрова охрана'!#REF!</definedName>
    <definedName name="_Toc264811464" localSheetId="13">'Площадкови Комуникации'!#REF!</definedName>
    <definedName name="_Toc264811464" localSheetId="10">Пожароизвестяване!#REF!</definedName>
    <definedName name="_Toc264811464" localSheetId="14">Технологична!#REF!</definedName>
    <definedName name="_Toc264811465" localSheetId="5">Битов!#REF!</definedName>
    <definedName name="_Toc264811465" localSheetId="8">'Вертикална и пътна'!#REF!</definedName>
    <definedName name="_Toc264811465" localSheetId="11">Видеонаблюдение!#REF!</definedName>
    <definedName name="_Toc264811465" localSheetId="7">'Водомерна шахта'!#REF!</definedName>
    <definedName name="_Toc264811465" localSheetId="4">Едрогабаритни!#REF!</definedName>
    <definedName name="_Toc264811465" localSheetId="16">Мълниезащита!#REF!</definedName>
    <definedName name="_Toc264811465" localSheetId="1">Обобщена!#REF!</definedName>
    <definedName name="_Toc264811465" localSheetId="12">Ограда!#REF!</definedName>
    <definedName name="_Toc264811465" localSheetId="3">'Опасни и електрическо'!#REF!</definedName>
    <definedName name="_Toc264811465" localSheetId="6">'Офис Контейнер'!#REF!</definedName>
    <definedName name="_Toc264811465" localSheetId="15">Паркоустройство!#REF!</definedName>
    <definedName name="_Toc264811465" localSheetId="9">'Периметрова охрана'!#REF!</definedName>
    <definedName name="_Toc264811465" localSheetId="13">'Площадкови Комуникации'!#REF!</definedName>
    <definedName name="_Toc264811465" localSheetId="10">Пожароизвестяване!#REF!</definedName>
    <definedName name="_Toc264811465" localSheetId="14">Технологична!#REF!</definedName>
    <definedName name="_Toc264811466" localSheetId="5">Битов!#REF!</definedName>
    <definedName name="_Toc264811466" localSheetId="8">'Вертикална и пътна'!#REF!</definedName>
    <definedName name="_Toc264811466" localSheetId="11">Видеонаблюдение!#REF!</definedName>
    <definedName name="_Toc264811466" localSheetId="7">'Водомерна шахта'!#REF!</definedName>
    <definedName name="_Toc264811466" localSheetId="4">Едрогабаритни!#REF!</definedName>
    <definedName name="_Toc264811466" localSheetId="16">Мълниезащита!#REF!</definedName>
    <definedName name="_Toc264811466" localSheetId="1">Обобщена!#REF!</definedName>
    <definedName name="_Toc264811466" localSheetId="12">Ограда!#REF!</definedName>
    <definedName name="_Toc264811466" localSheetId="3">'Опасни и електрическо'!#REF!</definedName>
    <definedName name="_Toc264811466" localSheetId="6">'Офис Контейнер'!#REF!</definedName>
    <definedName name="_Toc264811466" localSheetId="15">Паркоустройство!#REF!</definedName>
    <definedName name="_Toc264811466" localSheetId="9">'Периметрова охрана'!#REF!</definedName>
    <definedName name="_Toc264811466" localSheetId="13">'Площадкови Комуникации'!#REF!</definedName>
    <definedName name="_Toc264811466" localSheetId="10">Пожароизвестяване!#REF!</definedName>
    <definedName name="_Toc264811466" localSheetId="14">Технологична!#REF!</definedName>
    <definedName name="_Toc264811467" localSheetId="5">Битов!#REF!</definedName>
    <definedName name="_Toc264811467" localSheetId="8">'Вертикална и пътна'!#REF!</definedName>
    <definedName name="_Toc264811467" localSheetId="11">Видеонаблюдение!#REF!</definedName>
    <definedName name="_Toc264811467" localSheetId="7">'Водомерна шахта'!#REF!</definedName>
    <definedName name="_Toc264811467" localSheetId="4">Едрогабаритни!#REF!</definedName>
    <definedName name="_Toc264811467" localSheetId="16">Мълниезащита!#REF!</definedName>
    <definedName name="_Toc264811467" localSheetId="1">Обобщена!#REF!</definedName>
    <definedName name="_Toc264811467" localSheetId="12">Ограда!#REF!</definedName>
    <definedName name="_Toc264811467" localSheetId="3">'Опасни и електрическо'!#REF!</definedName>
    <definedName name="_Toc264811467" localSheetId="6">'Офис Контейнер'!#REF!</definedName>
    <definedName name="_Toc264811467" localSheetId="15">Паркоустройство!#REF!</definedName>
    <definedName name="_Toc264811467" localSheetId="9">'Периметрова охрана'!#REF!</definedName>
    <definedName name="_Toc264811467" localSheetId="13">'Площадкови Комуникации'!#REF!</definedName>
    <definedName name="_Toc264811467" localSheetId="10">Пожароизвестяване!#REF!</definedName>
    <definedName name="_Toc264811467" localSheetId="14">Технологична!#REF!</definedName>
    <definedName name="_Toc264811468" localSheetId="5">Битов!#REF!</definedName>
    <definedName name="_Toc264811468" localSheetId="8">'Вертикална и пътна'!#REF!</definedName>
    <definedName name="_Toc264811468" localSheetId="11">Видеонаблюдение!#REF!</definedName>
    <definedName name="_Toc264811468" localSheetId="7">'Водомерна шахта'!#REF!</definedName>
    <definedName name="_Toc264811468" localSheetId="4">Едрогабаритни!#REF!</definedName>
    <definedName name="_Toc264811468" localSheetId="16">Мълниезащита!#REF!</definedName>
    <definedName name="_Toc264811468" localSheetId="1">Обобщена!#REF!</definedName>
    <definedName name="_Toc264811468" localSheetId="12">Ограда!#REF!</definedName>
    <definedName name="_Toc264811468" localSheetId="3">'Опасни и електрическо'!#REF!</definedName>
    <definedName name="_Toc264811468" localSheetId="6">'Офис Контейнер'!#REF!</definedName>
    <definedName name="_Toc264811468" localSheetId="15">Паркоустройство!#REF!</definedName>
    <definedName name="_Toc264811468" localSheetId="9">'Периметрова охрана'!#REF!</definedName>
    <definedName name="_Toc264811468" localSheetId="13">'Площадкови Комуникации'!#REF!</definedName>
    <definedName name="_Toc264811468" localSheetId="10">Пожароизвестяване!#REF!</definedName>
    <definedName name="_Toc264811468" localSheetId="14">Технологична!#REF!</definedName>
    <definedName name="_Toc264811469" localSheetId="5">Битов!#REF!</definedName>
    <definedName name="_Toc264811469" localSheetId="8">'Вертикална и пътна'!#REF!</definedName>
    <definedName name="_Toc264811469" localSheetId="11">Видеонаблюдение!#REF!</definedName>
    <definedName name="_Toc264811469" localSheetId="7">'Водомерна шахта'!#REF!</definedName>
    <definedName name="_Toc264811469" localSheetId="4">Едрогабаритни!#REF!</definedName>
    <definedName name="_Toc264811469" localSheetId="16">Мълниезащита!#REF!</definedName>
    <definedName name="_Toc264811469" localSheetId="1">Обобщена!#REF!</definedName>
    <definedName name="_Toc264811469" localSheetId="12">Ограда!#REF!</definedName>
    <definedName name="_Toc264811469" localSheetId="3">'Опасни и електрическо'!#REF!</definedName>
    <definedName name="_Toc264811469" localSheetId="6">'Офис Контейнер'!#REF!</definedName>
    <definedName name="_Toc264811469" localSheetId="15">Паркоустройство!#REF!</definedName>
    <definedName name="_Toc264811469" localSheetId="9">'Периметрова охрана'!#REF!</definedName>
    <definedName name="_Toc264811469" localSheetId="13">'Площадкови Комуникации'!#REF!</definedName>
    <definedName name="_Toc264811469" localSheetId="10">Пожароизвестяване!#REF!</definedName>
    <definedName name="_Toc264811469" localSheetId="14">Технологична!#REF!</definedName>
    <definedName name="_Toc264811470" localSheetId="5">Битов!#REF!</definedName>
    <definedName name="_Toc264811470" localSheetId="8">'Вертикална и пътна'!#REF!</definedName>
    <definedName name="_Toc264811470" localSheetId="11">Видеонаблюдение!#REF!</definedName>
    <definedName name="_Toc264811470" localSheetId="7">'Водомерна шахта'!#REF!</definedName>
    <definedName name="_Toc264811470" localSheetId="4">Едрогабаритни!#REF!</definedName>
    <definedName name="_Toc264811470" localSheetId="16">Мълниезащита!#REF!</definedName>
    <definedName name="_Toc264811470" localSheetId="1">Обобщена!#REF!</definedName>
    <definedName name="_Toc264811470" localSheetId="12">Ограда!#REF!</definedName>
    <definedName name="_Toc264811470" localSheetId="3">'Опасни и електрическо'!#REF!</definedName>
    <definedName name="_Toc264811470" localSheetId="6">'Офис Контейнер'!#REF!</definedName>
    <definedName name="_Toc264811470" localSheetId="15">Паркоустройство!#REF!</definedName>
    <definedName name="_Toc264811470" localSheetId="9">'Периметрова охрана'!#REF!</definedName>
    <definedName name="_Toc264811470" localSheetId="13">'Площадкови Комуникации'!#REF!</definedName>
    <definedName name="_Toc264811470" localSheetId="10">Пожароизвестяване!#REF!</definedName>
    <definedName name="_Toc264811470" localSheetId="14">Технологична!#REF!</definedName>
    <definedName name="_Toc264811471" localSheetId="5">Битов!#REF!</definedName>
    <definedName name="_Toc264811471" localSheetId="8">'Вертикална и пътна'!#REF!</definedName>
    <definedName name="_Toc264811471" localSheetId="11">Видеонаблюдение!#REF!</definedName>
    <definedName name="_Toc264811471" localSheetId="7">'Водомерна шахта'!#REF!</definedName>
    <definedName name="_Toc264811471" localSheetId="4">Едрогабаритни!#REF!</definedName>
    <definedName name="_Toc264811471" localSheetId="16">Мълниезащита!#REF!</definedName>
    <definedName name="_Toc264811471" localSheetId="1">Обобщена!#REF!</definedName>
    <definedName name="_Toc264811471" localSheetId="12">Ограда!#REF!</definedName>
    <definedName name="_Toc264811471" localSheetId="3">'Опасни и електрическо'!#REF!</definedName>
    <definedName name="_Toc264811471" localSheetId="6">'Офис Контейнер'!#REF!</definedName>
    <definedName name="_Toc264811471" localSheetId="15">Паркоустройство!#REF!</definedName>
    <definedName name="_Toc264811471" localSheetId="9">'Периметрова охрана'!#REF!</definedName>
    <definedName name="_Toc264811471" localSheetId="13">'Площадкови Комуникации'!#REF!</definedName>
    <definedName name="_Toc264811471" localSheetId="10">Пожароизвестяване!#REF!</definedName>
    <definedName name="_Toc264811471" localSheetId="14">Технологична!#REF!</definedName>
    <definedName name="_Toc264811472" localSheetId="5">Битов!#REF!</definedName>
    <definedName name="_Toc264811472" localSheetId="8">'Вертикална и пътна'!#REF!</definedName>
    <definedName name="_Toc264811472" localSheetId="11">Видеонаблюдение!#REF!</definedName>
    <definedName name="_Toc264811472" localSheetId="7">'Водомерна шахта'!#REF!</definedName>
    <definedName name="_Toc264811472" localSheetId="4">Едрогабаритни!#REF!</definedName>
    <definedName name="_Toc264811472" localSheetId="16">Мълниезащита!#REF!</definedName>
    <definedName name="_Toc264811472" localSheetId="1">Обобщена!#REF!</definedName>
    <definedName name="_Toc264811472" localSheetId="12">Ограда!#REF!</definedName>
    <definedName name="_Toc264811472" localSheetId="3">'Опасни и електрическо'!#REF!</definedName>
    <definedName name="_Toc264811472" localSheetId="6">'Офис Контейнер'!#REF!</definedName>
    <definedName name="_Toc264811472" localSheetId="15">Паркоустройство!#REF!</definedName>
    <definedName name="_Toc264811472" localSheetId="9">'Периметрова охрана'!#REF!</definedName>
    <definedName name="_Toc264811472" localSheetId="13">'Площадкови Комуникации'!#REF!</definedName>
    <definedName name="_Toc264811472" localSheetId="10">Пожароизвестяване!#REF!</definedName>
    <definedName name="_Toc264811472" localSheetId="14">Технологична!#REF!</definedName>
    <definedName name="_Toc264811473" localSheetId="5">Битов!#REF!</definedName>
    <definedName name="_Toc264811473" localSheetId="8">'Вертикална и пътна'!#REF!</definedName>
    <definedName name="_Toc264811473" localSheetId="11">Видеонаблюдение!#REF!</definedName>
    <definedName name="_Toc264811473" localSheetId="7">'Водомерна шахта'!#REF!</definedName>
    <definedName name="_Toc264811473" localSheetId="4">Едрогабаритни!#REF!</definedName>
    <definedName name="_Toc264811473" localSheetId="16">Мълниезащита!#REF!</definedName>
    <definedName name="_Toc264811473" localSheetId="1">Обобщена!#REF!</definedName>
    <definedName name="_Toc264811473" localSheetId="12">Ограда!#REF!</definedName>
    <definedName name="_Toc264811473" localSheetId="3">'Опасни и електрическо'!#REF!</definedName>
    <definedName name="_Toc264811473" localSheetId="6">'Офис Контейнер'!#REF!</definedName>
    <definedName name="_Toc264811473" localSheetId="15">Паркоустройство!#REF!</definedName>
    <definedName name="_Toc264811473" localSheetId="9">'Периметрова охрана'!#REF!</definedName>
    <definedName name="_Toc264811473" localSheetId="13">'Площадкови Комуникации'!#REF!</definedName>
    <definedName name="_Toc264811473" localSheetId="10">Пожароизвестяване!#REF!</definedName>
    <definedName name="_Toc264811473" localSheetId="14">Технологична!#REF!</definedName>
    <definedName name="_Toc264811474" localSheetId="5">Битов!#REF!</definedName>
    <definedName name="_Toc264811474" localSheetId="8">'Вертикална и пътна'!#REF!</definedName>
    <definedName name="_Toc264811474" localSheetId="11">Видеонаблюдение!#REF!</definedName>
    <definedName name="_Toc264811474" localSheetId="7">'Водомерна шахта'!#REF!</definedName>
    <definedName name="_Toc264811474" localSheetId="4">Едрогабаритни!#REF!</definedName>
    <definedName name="_Toc264811474" localSheetId="16">Мълниезащита!#REF!</definedName>
    <definedName name="_Toc264811474" localSheetId="1">Обобщена!#REF!</definedName>
    <definedName name="_Toc264811474" localSheetId="12">Ограда!#REF!</definedName>
    <definedName name="_Toc264811474" localSheetId="3">'Опасни и електрическо'!#REF!</definedName>
    <definedName name="_Toc264811474" localSheetId="6">'Офис Контейнер'!#REF!</definedName>
    <definedName name="_Toc264811474" localSheetId="15">Паркоустройство!#REF!</definedName>
    <definedName name="_Toc264811474" localSheetId="9">'Периметрова охрана'!#REF!</definedName>
    <definedName name="_Toc264811474" localSheetId="13">'Площадкови Комуникации'!#REF!</definedName>
    <definedName name="_Toc264811474" localSheetId="10">Пожароизвестяване!#REF!</definedName>
    <definedName name="_Toc264811474" localSheetId="14">Технологична!#REF!</definedName>
    <definedName name="_Toc264811475" localSheetId="5">Битов!#REF!</definedName>
    <definedName name="_Toc264811475" localSheetId="8">'Вертикална и пътна'!#REF!</definedName>
    <definedName name="_Toc264811475" localSheetId="11">Видеонаблюдение!#REF!</definedName>
    <definedName name="_Toc264811475" localSheetId="7">'Водомерна шахта'!#REF!</definedName>
    <definedName name="_Toc264811475" localSheetId="4">Едрогабаритни!#REF!</definedName>
    <definedName name="_Toc264811475" localSheetId="16">Мълниезащита!#REF!</definedName>
    <definedName name="_Toc264811475" localSheetId="1">Обобщена!#REF!</definedName>
    <definedName name="_Toc264811475" localSheetId="12">Ограда!#REF!</definedName>
    <definedName name="_Toc264811475" localSheetId="3">'Опасни и електрическо'!#REF!</definedName>
    <definedName name="_Toc264811475" localSheetId="6">'Офис Контейнер'!#REF!</definedName>
    <definedName name="_Toc264811475" localSheetId="15">Паркоустройство!#REF!</definedName>
    <definedName name="_Toc264811475" localSheetId="9">'Периметрова охрана'!#REF!</definedName>
    <definedName name="_Toc264811475" localSheetId="13">'Площадкови Комуникации'!#REF!</definedName>
    <definedName name="_Toc264811475" localSheetId="10">Пожароизвестяване!#REF!</definedName>
    <definedName name="_Toc264811475" localSheetId="14">Технологична!#REF!</definedName>
    <definedName name="_Toc264811476" localSheetId="5">Битов!#REF!</definedName>
    <definedName name="_Toc264811476" localSheetId="8">'Вертикална и пътна'!#REF!</definedName>
    <definedName name="_Toc264811476" localSheetId="11">Видеонаблюдение!#REF!</definedName>
    <definedName name="_Toc264811476" localSheetId="7">'Водомерна шахта'!#REF!</definedName>
    <definedName name="_Toc264811476" localSheetId="4">Едрогабаритни!#REF!</definedName>
    <definedName name="_Toc264811476" localSheetId="16">Мълниезащита!#REF!</definedName>
    <definedName name="_Toc264811476" localSheetId="1">Обобщена!#REF!</definedName>
    <definedName name="_Toc264811476" localSheetId="12">Ограда!#REF!</definedName>
    <definedName name="_Toc264811476" localSheetId="3">'Опасни и електрическо'!#REF!</definedName>
    <definedName name="_Toc264811476" localSheetId="6">'Офис Контейнер'!#REF!</definedName>
    <definedName name="_Toc264811476" localSheetId="15">Паркоустройство!#REF!</definedName>
    <definedName name="_Toc264811476" localSheetId="9">'Периметрова охрана'!#REF!</definedName>
    <definedName name="_Toc264811476" localSheetId="13">'Площадкови Комуникации'!#REF!</definedName>
    <definedName name="_Toc264811476" localSheetId="10">Пожароизвестяване!#REF!</definedName>
    <definedName name="_Toc264811476" localSheetId="14">Технологична!#REF!</definedName>
    <definedName name="_Toc264811477" localSheetId="5">Битов!#REF!</definedName>
    <definedName name="_Toc264811477" localSheetId="8">'Вертикална и пътна'!#REF!</definedName>
    <definedName name="_Toc264811477" localSheetId="11">Видеонаблюдение!#REF!</definedName>
    <definedName name="_Toc264811477" localSheetId="7">'Водомерна шахта'!#REF!</definedName>
    <definedName name="_Toc264811477" localSheetId="4">Едрогабаритни!#REF!</definedName>
    <definedName name="_Toc264811477" localSheetId="16">Мълниезащита!#REF!</definedName>
    <definedName name="_Toc264811477" localSheetId="1">Обобщена!#REF!</definedName>
    <definedName name="_Toc264811477" localSheetId="12">Ограда!#REF!</definedName>
    <definedName name="_Toc264811477" localSheetId="3">'Опасни и електрическо'!#REF!</definedName>
    <definedName name="_Toc264811477" localSheetId="6">'Офис Контейнер'!#REF!</definedName>
    <definedName name="_Toc264811477" localSheetId="15">Паркоустройство!#REF!</definedName>
    <definedName name="_Toc264811477" localSheetId="9">'Периметрова охрана'!#REF!</definedName>
    <definedName name="_Toc264811477" localSheetId="13">'Площадкови Комуникации'!#REF!</definedName>
    <definedName name="_Toc264811477" localSheetId="10">Пожароизвестяване!#REF!</definedName>
    <definedName name="_Toc264811477" localSheetId="14">Технологична!#REF!</definedName>
    <definedName name="_Toc264811478" localSheetId="5">Битов!#REF!</definedName>
    <definedName name="_Toc264811478" localSheetId="8">'Вертикална и пътна'!#REF!</definedName>
    <definedName name="_Toc264811478" localSheetId="11">Видеонаблюдение!#REF!</definedName>
    <definedName name="_Toc264811478" localSheetId="7">'Водомерна шахта'!#REF!</definedName>
    <definedName name="_Toc264811478" localSheetId="4">Едрогабаритни!#REF!</definedName>
    <definedName name="_Toc264811478" localSheetId="16">Мълниезащита!#REF!</definedName>
    <definedName name="_Toc264811478" localSheetId="1">Обобщена!#REF!</definedName>
    <definedName name="_Toc264811478" localSheetId="12">Ограда!#REF!</definedName>
    <definedName name="_Toc264811478" localSheetId="3">'Опасни и електрическо'!#REF!</definedName>
    <definedName name="_Toc264811478" localSheetId="6">'Офис Контейнер'!#REF!</definedName>
    <definedName name="_Toc264811478" localSheetId="15">Паркоустройство!#REF!</definedName>
    <definedName name="_Toc264811478" localSheetId="9">'Периметрова охрана'!#REF!</definedName>
    <definedName name="_Toc264811478" localSheetId="13">'Площадкови Комуникации'!#REF!</definedName>
    <definedName name="_Toc264811478" localSheetId="10">Пожароизвестяване!#REF!</definedName>
    <definedName name="_Toc264811478" localSheetId="14">Технологична!#REF!</definedName>
    <definedName name="_Toc264811479" localSheetId="5">Битов!#REF!</definedName>
    <definedName name="_Toc264811479" localSheetId="8">'Вертикална и пътна'!#REF!</definedName>
    <definedName name="_Toc264811479" localSheetId="11">Видеонаблюдение!#REF!</definedName>
    <definedName name="_Toc264811479" localSheetId="7">'Водомерна шахта'!#REF!</definedName>
    <definedName name="_Toc264811479" localSheetId="4">Едрогабаритни!#REF!</definedName>
    <definedName name="_Toc264811479" localSheetId="16">Мълниезащита!#REF!</definedName>
    <definedName name="_Toc264811479" localSheetId="1">Обобщена!#REF!</definedName>
    <definedName name="_Toc264811479" localSheetId="12">Ограда!#REF!</definedName>
    <definedName name="_Toc264811479" localSheetId="3">'Опасни и електрическо'!#REF!</definedName>
    <definedName name="_Toc264811479" localSheetId="6">'Офис Контейнер'!#REF!</definedName>
    <definedName name="_Toc264811479" localSheetId="15">Паркоустройство!#REF!</definedName>
    <definedName name="_Toc264811479" localSheetId="9">'Периметрова охрана'!#REF!</definedName>
    <definedName name="_Toc264811479" localSheetId="13">'Площадкови Комуникации'!#REF!</definedName>
    <definedName name="_Toc264811479" localSheetId="10">Пожароизвестяване!#REF!</definedName>
    <definedName name="_Toc264811479" localSheetId="14">Технологична!#REF!</definedName>
    <definedName name="_Toc264811480" localSheetId="5">Битов!#REF!</definedName>
    <definedName name="_Toc264811480" localSheetId="8">'Вертикална и пътна'!#REF!</definedName>
    <definedName name="_Toc264811480" localSheetId="11">Видеонаблюдение!#REF!</definedName>
    <definedName name="_Toc264811480" localSheetId="7">'Водомерна шахта'!#REF!</definedName>
    <definedName name="_Toc264811480" localSheetId="4">Едрогабаритни!#REF!</definedName>
    <definedName name="_Toc264811480" localSheetId="16">Мълниезащита!#REF!</definedName>
    <definedName name="_Toc264811480" localSheetId="1">Обобщена!#REF!</definedName>
    <definedName name="_Toc264811480" localSheetId="12">Ограда!#REF!</definedName>
    <definedName name="_Toc264811480" localSheetId="3">'Опасни и електрическо'!#REF!</definedName>
    <definedName name="_Toc264811480" localSheetId="6">'Офис Контейнер'!#REF!</definedName>
    <definedName name="_Toc264811480" localSheetId="15">Паркоустройство!#REF!</definedName>
    <definedName name="_Toc264811480" localSheetId="9">'Периметрова охрана'!#REF!</definedName>
    <definedName name="_Toc264811480" localSheetId="13">'Площадкови Комуникации'!#REF!</definedName>
    <definedName name="_Toc264811480" localSheetId="10">Пожароизвестяване!#REF!</definedName>
    <definedName name="_Toc264811480" localSheetId="14">Технологична!#REF!</definedName>
    <definedName name="_Toc264811481" localSheetId="5">Битов!#REF!</definedName>
    <definedName name="_Toc264811481" localSheetId="8">'Вертикална и пътна'!#REF!</definedName>
    <definedName name="_Toc264811481" localSheetId="11">Видеонаблюдение!#REF!</definedName>
    <definedName name="_Toc264811481" localSheetId="7">'Водомерна шахта'!#REF!</definedName>
    <definedName name="_Toc264811481" localSheetId="4">Едрогабаритни!#REF!</definedName>
    <definedName name="_Toc264811481" localSheetId="16">Мълниезащита!#REF!</definedName>
    <definedName name="_Toc264811481" localSheetId="1">Обобщена!#REF!</definedName>
    <definedName name="_Toc264811481" localSheetId="12">Ограда!#REF!</definedName>
    <definedName name="_Toc264811481" localSheetId="3">'Опасни и електрическо'!#REF!</definedName>
    <definedName name="_Toc264811481" localSheetId="6">'Офис Контейнер'!#REF!</definedName>
    <definedName name="_Toc264811481" localSheetId="15">Паркоустройство!#REF!</definedName>
    <definedName name="_Toc264811481" localSheetId="9">'Периметрова охрана'!#REF!</definedName>
    <definedName name="_Toc264811481" localSheetId="13">'Площадкови Комуникации'!#REF!</definedName>
    <definedName name="_Toc264811481" localSheetId="10">Пожароизвестяване!#REF!</definedName>
    <definedName name="_Toc264811481" localSheetId="14">Технологична!#REF!</definedName>
    <definedName name="_Toc264811482" localSheetId="5">Битов!#REF!</definedName>
    <definedName name="_Toc264811482" localSheetId="8">'Вертикална и пътна'!#REF!</definedName>
    <definedName name="_Toc264811482" localSheetId="11">Видеонаблюдение!#REF!</definedName>
    <definedName name="_Toc264811482" localSheetId="7">'Водомерна шахта'!#REF!</definedName>
    <definedName name="_Toc264811482" localSheetId="4">Едрогабаритни!#REF!</definedName>
    <definedName name="_Toc264811482" localSheetId="16">Мълниезащита!#REF!</definedName>
    <definedName name="_Toc264811482" localSheetId="1">Обобщена!#REF!</definedName>
    <definedName name="_Toc264811482" localSheetId="12">Ограда!#REF!</definedName>
    <definedName name="_Toc264811482" localSheetId="3">'Опасни и електрическо'!#REF!</definedName>
    <definedName name="_Toc264811482" localSheetId="6">'Офис Контейнер'!#REF!</definedName>
    <definedName name="_Toc264811482" localSheetId="15">Паркоустройство!#REF!</definedName>
    <definedName name="_Toc264811482" localSheetId="9">'Периметрова охрана'!#REF!</definedName>
    <definedName name="_Toc264811482" localSheetId="13">'Площадкови Комуникации'!#REF!</definedName>
    <definedName name="_Toc264811482" localSheetId="10">Пожароизвестяване!#REF!</definedName>
    <definedName name="_Toc264811482" localSheetId="14">Технологична!#REF!</definedName>
    <definedName name="_Toc264811483" localSheetId="5">Битов!#REF!</definedName>
    <definedName name="_Toc264811483" localSheetId="8">'Вертикална и пътна'!#REF!</definedName>
    <definedName name="_Toc264811483" localSheetId="11">Видеонаблюдение!#REF!</definedName>
    <definedName name="_Toc264811483" localSheetId="7">'Водомерна шахта'!#REF!</definedName>
    <definedName name="_Toc264811483" localSheetId="4">Едрогабаритни!#REF!</definedName>
    <definedName name="_Toc264811483" localSheetId="16">Мълниезащита!#REF!</definedName>
    <definedName name="_Toc264811483" localSheetId="1">Обобщена!#REF!</definedName>
    <definedName name="_Toc264811483" localSheetId="12">Ограда!#REF!</definedName>
    <definedName name="_Toc264811483" localSheetId="3">'Опасни и електрическо'!#REF!</definedName>
    <definedName name="_Toc264811483" localSheetId="6">'Офис Контейнер'!#REF!</definedName>
    <definedName name="_Toc264811483" localSheetId="15">Паркоустройство!#REF!</definedName>
    <definedName name="_Toc264811483" localSheetId="9">'Периметрова охрана'!#REF!</definedName>
    <definedName name="_Toc264811483" localSheetId="13">'Площадкови Комуникации'!#REF!</definedName>
    <definedName name="_Toc264811483" localSheetId="10">Пожароизвестяване!#REF!</definedName>
    <definedName name="_Toc264811483" localSheetId="14">Технологична!#REF!</definedName>
    <definedName name="_Toc264811484" localSheetId="5">Битов!#REF!</definedName>
    <definedName name="_Toc264811484" localSheetId="8">'Вертикална и пътна'!#REF!</definedName>
    <definedName name="_Toc264811484" localSheetId="11">Видеонаблюдение!#REF!</definedName>
    <definedName name="_Toc264811484" localSheetId="7">'Водомерна шахта'!#REF!</definedName>
    <definedName name="_Toc264811484" localSheetId="4">Едрогабаритни!#REF!</definedName>
    <definedName name="_Toc264811484" localSheetId="16">Мълниезащита!#REF!</definedName>
    <definedName name="_Toc264811484" localSheetId="1">Обобщена!#REF!</definedName>
    <definedName name="_Toc264811484" localSheetId="12">Ограда!#REF!</definedName>
    <definedName name="_Toc264811484" localSheetId="3">'Опасни и електрическо'!#REF!</definedName>
    <definedName name="_Toc264811484" localSheetId="6">'Офис Контейнер'!#REF!</definedName>
    <definedName name="_Toc264811484" localSheetId="15">Паркоустройство!#REF!</definedName>
    <definedName name="_Toc264811484" localSheetId="9">'Периметрова охрана'!#REF!</definedName>
    <definedName name="_Toc264811484" localSheetId="13">'Площадкови Комуникации'!#REF!</definedName>
    <definedName name="_Toc264811484" localSheetId="10">Пожароизвестяване!#REF!</definedName>
    <definedName name="_Toc264811484" localSheetId="14">Технологична!#REF!</definedName>
    <definedName name="_Toc264811485" localSheetId="5">Битов!#REF!</definedName>
    <definedName name="_Toc264811485" localSheetId="8">'Вертикална и пътна'!#REF!</definedName>
    <definedName name="_Toc264811485" localSheetId="11">Видеонаблюдение!#REF!</definedName>
    <definedName name="_Toc264811485" localSheetId="7">'Водомерна шахта'!#REF!</definedName>
    <definedName name="_Toc264811485" localSheetId="4">Едрогабаритни!#REF!</definedName>
    <definedName name="_Toc264811485" localSheetId="16">Мълниезащита!#REF!</definedName>
    <definedName name="_Toc264811485" localSheetId="1">Обобщена!#REF!</definedName>
    <definedName name="_Toc264811485" localSheetId="12">Ограда!#REF!</definedName>
    <definedName name="_Toc264811485" localSheetId="3">'Опасни и електрическо'!#REF!</definedName>
    <definedName name="_Toc264811485" localSheetId="6">'Офис Контейнер'!#REF!</definedName>
    <definedName name="_Toc264811485" localSheetId="15">Паркоустройство!#REF!</definedName>
    <definedName name="_Toc264811485" localSheetId="9">'Периметрова охрана'!#REF!</definedName>
    <definedName name="_Toc264811485" localSheetId="13">'Площадкови Комуникации'!#REF!</definedName>
    <definedName name="_Toc264811485" localSheetId="10">Пожароизвестяване!#REF!</definedName>
    <definedName name="_Toc264811485" localSheetId="14">Технологична!#REF!</definedName>
    <definedName name="_Toc264811486" localSheetId="5">Битов!#REF!</definedName>
    <definedName name="_Toc264811486" localSheetId="8">'Вертикална и пътна'!#REF!</definedName>
    <definedName name="_Toc264811486" localSheetId="11">Видеонаблюдение!#REF!</definedName>
    <definedName name="_Toc264811486" localSheetId="7">'Водомерна шахта'!#REF!</definedName>
    <definedName name="_Toc264811486" localSheetId="4">Едрогабаритни!#REF!</definedName>
    <definedName name="_Toc264811486" localSheetId="16">Мълниезащита!#REF!</definedName>
    <definedName name="_Toc264811486" localSheetId="1">Обобщена!#REF!</definedName>
    <definedName name="_Toc264811486" localSheetId="12">Ограда!#REF!</definedName>
    <definedName name="_Toc264811486" localSheetId="3">'Опасни и електрическо'!#REF!</definedName>
    <definedName name="_Toc264811486" localSheetId="6">'Офис Контейнер'!#REF!</definedName>
    <definedName name="_Toc264811486" localSheetId="15">Паркоустройство!#REF!</definedName>
    <definedName name="_Toc264811486" localSheetId="9">'Периметрова охрана'!#REF!</definedName>
    <definedName name="_Toc264811486" localSheetId="13">'Площадкови Комуникации'!#REF!</definedName>
    <definedName name="_Toc264811486" localSheetId="10">Пожароизвестяване!#REF!</definedName>
    <definedName name="_Toc264811486" localSheetId="14">Технологична!#REF!</definedName>
    <definedName name="_Toc264811487" localSheetId="5">Битов!#REF!</definedName>
    <definedName name="_Toc264811487" localSheetId="8">'Вертикална и пътна'!#REF!</definedName>
    <definedName name="_Toc264811487" localSheetId="11">Видеонаблюдение!#REF!</definedName>
    <definedName name="_Toc264811487" localSheetId="7">'Водомерна шахта'!#REF!</definedName>
    <definedName name="_Toc264811487" localSheetId="4">Едрогабаритни!#REF!</definedName>
    <definedName name="_Toc264811487" localSheetId="16">Мълниезащита!#REF!</definedName>
    <definedName name="_Toc264811487" localSheetId="1">Обобщена!#REF!</definedName>
    <definedName name="_Toc264811487" localSheetId="12">Ограда!#REF!</definedName>
    <definedName name="_Toc264811487" localSheetId="3">'Опасни и електрическо'!#REF!</definedName>
    <definedName name="_Toc264811487" localSheetId="6">'Офис Контейнер'!#REF!</definedName>
    <definedName name="_Toc264811487" localSheetId="15">Паркоустройство!#REF!</definedName>
    <definedName name="_Toc264811487" localSheetId="9">'Периметрова охрана'!#REF!</definedName>
    <definedName name="_Toc264811487" localSheetId="13">'Площадкови Комуникации'!#REF!</definedName>
    <definedName name="_Toc264811487" localSheetId="10">Пожароизвестяване!#REF!</definedName>
    <definedName name="_Toc264811487" localSheetId="14">Технологична!#REF!</definedName>
    <definedName name="_Toc264811488" localSheetId="5">Битов!#REF!</definedName>
    <definedName name="_Toc264811488" localSheetId="8">'Вертикална и пътна'!#REF!</definedName>
    <definedName name="_Toc264811488" localSheetId="11">Видеонаблюдение!#REF!</definedName>
    <definedName name="_Toc264811488" localSheetId="7">'Водомерна шахта'!#REF!</definedName>
    <definedName name="_Toc264811488" localSheetId="4">Едрогабаритни!#REF!</definedName>
    <definedName name="_Toc264811488" localSheetId="16">Мълниезащита!#REF!</definedName>
    <definedName name="_Toc264811488" localSheetId="1">Обобщена!#REF!</definedName>
    <definedName name="_Toc264811488" localSheetId="12">Ограда!#REF!</definedName>
    <definedName name="_Toc264811488" localSheetId="3">'Опасни и електрическо'!#REF!</definedName>
    <definedName name="_Toc264811488" localSheetId="6">'Офис Контейнер'!#REF!</definedName>
    <definedName name="_Toc264811488" localSheetId="15">Паркоустройство!#REF!</definedName>
    <definedName name="_Toc264811488" localSheetId="9">'Периметрова охрана'!#REF!</definedName>
    <definedName name="_Toc264811488" localSheetId="13">'Площадкови Комуникации'!#REF!</definedName>
    <definedName name="_Toc264811488" localSheetId="10">Пожароизвестяване!#REF!</definedName>
    <definedName name="_Toc264811488" localSheetId="14">Технологична!#REF!</definedName>
    <definedName name="_Toc264811489" localSheetId="5">Битов!#REF!</definedName>
    <definedName name="_Toc264811489" localSheetId="8">'Вертикална и пътна'!#REF!</definedName>
    <definedName name="_Toc264811489" localSheetId="11">Видеонаблюдение!#REF!</definedName>
    <definedName name="_Toc264811489" localSheetId="7">'Водомерна шахта'!#REF!</definedName>
    <definedName name="_Toc264811489" localSheetId="4">Едрогабаритни!#REF!</definedName>
    <definedName name="_Toc264811489" localSheetId="16">Мълниезащита!#REF!</definedName>
    <definedName name="_Toc264811489" localSheetId="1">Обобщена!#REF!</definedName>
    <definedName name="_Toc264811489" localSheetId="12">Ограда!#REF!</definedName>
    <definedName name="_Toc264811489" localSheetId="3">'Опасни и електрическо'!#REF!</definedName>
    <definedName name="_Toc264811489" localSheetId="6">'Офис Контейнер'!#REF!</definedName>
    <definedName name="_Toc264811489" localSheetId="15">Паркоустройство!#REF!</definedName>
    <definedName name="_Toc264811489" localSheetId="9">'Периметрова охрана'!#REF!</definedName>
    <definedName name="_Toc264811489" localSheetId="13">'Площадкови Комуникации'!#REF!</definedName>
    <definedName name="_Toc264811489" localSheetId="10">Пожароизвестяване!#REF!</definedName>
    <definedName name="_Toc264811489" localSheetId="14">Технологична!#REF!</definedName>
    <definedName name="_Toc264811490" localSheetId="5">Битов!#REF!</definedName>
    <definedName name="_Toc264811490" localSheetId="8">'Вертикална и пътна'!#REF!</definedName>
    <definedName name="_Toc264811490" localSheetId="11">Видеонаблюдение!#REF!</definedName>
    <definedName name="_Toc264811490" localSheetId="7">'Водомерна шахта'!#REF!</definedName>
    <definedName name="_Toc264811490" localSheetId="4">Едрогабаритни!#REF!</definedName>
    <definedName name="_Toc264811490" localSheetId="16">Мълниезащита!#REF!</definedName>
    <definedName name="_Toc264811490" localSheetId="1">Обобщена!#REF!</definedName>
    <definedName name="_Toc264811490" localSheetId="12">Ограда!#REF!</definedName>
    <definedName name="_Toc264811490" localSheetId="3">'Опасни и електрическо'!#REF!</definedName>
    <definedName name="_Toc264811490" localSheetId="6">'Офис Контейнер'!#REF!</definedName>
    <definedName name="_Toc264811490" localSheetId="15">Паркоустройство!#REF!</definedName>
    <definedName name="_Toc264811490" localSheetId="9">'Периметрова охрана'!#REF!</definedName>
    <definedName name="_Toc264811490" localSheetId="13">'Площадкови Комуникации'!#REF!</definedName>
    <definedName name="_Toc264811490" localSheetId="10">Пожароизвестяване!#REF!</definedName>
    <definedName name="_Toc264811490" localSheetId="14">Технологична!#REF!</definedName>
    <definedName name="_Toc264811491" localSheetId="5">Битов!#REF!</definedName>
    <definedName name="_Toc264811491" localSheetId="8">'Вертикална и пътна'!#REF!</definedName>
    <definedName name="_Toc264811491" localSheetId="11">Видеонаблюдение!#REF!</definedName>
    <definedName name="_Toc264811491" localSheetId="7">'Водомерна шахта'!#REF!</definedName>
    <definedName name="_Toc264811491" localSheetId="4">Едрогабаритни!#REF!</definedName>
    <definedName name="_Toc264811491" localSheetId="16">Мълниезащита!#REF!</definedName>
    <definedName name="_Toc264811491" localSheetId="1">Обобщена!#REF!</definedName>
    <definedName name="_Toc264811491" localSheetId="12">Ограда!#REF!</definedName>
    <definedName name="_Toc264811491" localSheetId="3">'Опасни и електрическо'!#REF!</definedName>
    <definedName name="_Toc264811491" localSheetId="6">'Офис Контейнер'!#REF!</definedName>
    <definedName name="_Toc264811491" localSheetId="15">Паркоустройство!#REF!</definedName>
    <definedName name="_Toc264811491" localSheetId="9">'Периметрова охрана'!#REF!</definedName>
    <definedName name="_Toc264811491" localSheetId="13">'Площадкови Комуникации'!#REF!</definedName>
    <definedName name="_Toc264811491" localSheetId="10">Пожароизвестяване!#REF!</definedName>
    <definedName name="_Toc264811491" localSheetId="14">Технологична!#REF!</definedName>
    <definedName name="_Toc264811492" localSheetId="5">Битов!#REF!</definedName>
    <definedName name="_Toc264811492" localSheetId="8">'Вертикална и пътна'!#REF!</definedName>
    <definedName name="_Toc264811492" localSheetId="11">Видеонаблюдение!#REF!</definedName>
    <definedName name="_Toc264811492" localSheetId="7">'Водомерна шахта'!#REF!</definedName>
    <definedName name="_Toc264811492" localSheetId="4">Едрогабаритни!#REF!</definedName>
    <definedName name="_Toc264811492" localSheetId="16">Мълниезащита!#REF!</definedName>
    <definedName name="_Toc264811492" localSheetId="1">Обобщена!#REF!</definedName>
    <definedName name="_Toc264811492" localSheetId="12">Ограда!#REF!</definedName>
    <definedName name="_Toc264811492" localSheetId="3">'Опасни и електрическо'!#REF!</definedName>
    <definedName name="_Toc264811492" localSheetId="6">'Офис Контейнер'!#REF!</definedName>
    <definedName name="_Toc264811492" localSheetId="15">Паркоустройство!#REF!</definedName>
    <definedName name="_Toc264811492" localSheetId="9">'Периметрова охрана'!#REF!</definedName>
    <definedName name="_Toc264811492" localSheetId="13">'Площадкови Комуникации'!#REF!</definedName>
    <definedName name="_Toc264811492" localSheetId="10">Пожароизвестяване!#REF!</definedName>
    <definedName name="_Toc264811492" localSheetId="14">Технологична!#REF!</definedName>
    <definedName name="_Toc264811493" localSheetId="5">Битов!#REF!</definedName>
    <definedName name="_Toc264811493" localSheetId="8">'Вертикална и пътна'!#REF!</definedName>
    <definedName name="_Toc264811493" localSheetId="11">Видеонаблюдение!#REF!</definedName>
    <definedName name="_Toc264811493" localSheetId="7">'Водомерна шахта'!#REF!</definedName>
    <definedName name="_Toc264811493" localSheetId="4">Едрогабаритни!#REF!</definedName>
    <definedName name="_Toc264811493" localSheetId="16">Мълниезащита!#REF!</definedName>
    <definedName name="_Toc264811493" localSheetId="1">Обобщена!#REF!</definedName>
    <definedName name="_Toc264811493" localSheetId="12">Ограда!#REF!</definedName>
    <definedName name="_Toc264811493" localSheetId="3">'Опасни и електрическо'!#REF!</definedName>
    <definedName name="_Toc264811493" localSheetId="6">'Офис Контейнер'!#REF!</definedName>
    <definedName name="_Toc264811493" localSheetId="15">Паркоустройство!#REF!</definedName>
    <definedName name="_Toc264811493" localSheetId="9">'Периметрова охрана'!#REF!</definedName>
    <definedName name="_Toc264811493" localSheetId="13">'Площадкови Комуникации'!#REF!</definedName>
    <definedName name="_Toc264811493" localSheetId="10">Пожароизвестяване!#REF!</definedName>
    <definedName name="_Toc264811493" localSheetId="14">Технологична!#REF!</definedName>
    <definedName name="_Toc264811494" localSheetId="5">Битов!#REF!</definedName>
    <definedName name="_Toc264811494" localSheetId="8">'Вертикална и пътна'!#REF!</definedName>
    <definedName name="_Toc264811494" localSheetId="11">Видеонаблюдение!#REF!</definedName>
    <definedName name="_Toc264811494" localSheetId="7">'Водомерна шахта'!#REF!</definedName>
    <definedName name="_Toc264811494" localSheetId="4">Едрогабаритни!#REF!</definedName>
    <definedName name="_Toc264811494" localSheetId="16">Мълниезащита!#REF!</definedName>
    <definedName name="_Toc264811494" localSheetId="1">Обобщена!#REF!</definedName>
    <definedName name="_Toc264811494" localSheetId="12">Ограда!#REF!</definedName>
    <definedName name="_Toc264811494" localSheetId="3">'Опасни и електрическо'!#REF!</definedName>
    <definedName name="_Toc264811494" localSheetId="6">'Офис Контейнер'!#REF!</definedName>
    <definedName name="_Toc264811494" localSheetId="15">Паркоустройство!#REF!</definedName>
    <definedName name="_Toc264811494" localSheetId="9">'Периметрова охрана'!#REF!</definedName>
    <definedName name="_Toc264811494" localSheetId="13">'Площадкови Комуникации'!#REF!</definedName>
    <definedName name="_Toc264811494" localSheetId="10">Пожароизвестяване!#REF!</definedName>
    <definedName name="_Toc264811494" localSheetId="14">Технологична!#REF!</definedName>
    <definedName name="_Toc264811495" localSheetId="5">Битов!#REF!</definedName>
    <definedName name="_Toc264811495" localSheetId="8">'Вертикална и пътна'!#REF!</definedName>
    <definedName name="_Toc264811495" localSheetId="11">Видеонаблюдение!#REF!</definedName>
    <definedName name="_Toc264811495" localSheetId="7">'Водомерна шахта'!#REF!</definedName>
    <definedName name="_Toc264811495" localSheetId="4">Едрогабаритни!#REF!</definedName>
    <definedName name="_Toc264811495" localSheetId="16">Мълниезащита!#REF!</definedName>
    <definedName name="_Toc264811495" localSheetId="1">Обобщена!#REF!</definedName>
    <definedName name="_Toc264811495" localSheetId="12">Ограда!#REF!</definedName>
    <definedName name="_Toc264811495" localSheetId="3">'Опасни и електрическо'!#REF!</definedName>
    <definedName name="_Toc264811495" localSheetId="6">'Офис Контейнер'!#REF!</definedName>
    <definedName name="_Toc264811495" localSheetId="15">Паркоустройство!#REF!</definedName>
    <definedName name="_Toc264811495" localSheetId="9">'Периметрова охрана'!#REF!</definedName>
    <definedName name="_Toc264811495" localSheetId="13">'Площадкови Комуникации'!#REF!</definedName>
    <definedName name="_Toc264811495" localSheetId="10">Пожароизвестяване!#REF!</definedName>
    <definedName name="_Toc264811495" localSheetId="14">Технологична!#REF!</definedName>
    <definedName name="_Toc264811496" localSheetId="5">Битов!#REF!</definedName>
    <definedName name="_Toc264811496" localSheetId="8">'Вертикална и пътна'!#REF!</definedName>
    <definedName name="_Toc264811496" localSheetId="11">Видеонаблюдение!#REF!</definedName>
    <definedName name="_Toc264811496" localSheetId="7">'Водомерна шахта'!#REF!</definedName>
    <definedName name="_Toc264811496" localSheetId="4">Едрогабаритни!#REF!</definedName>
    <definedName name="_Toc264811496" localSheetId="16">Мълниезащита!#REF!</definedName>
    <definedName name="_Toc264811496" localSheetId="1">Обобщена!#REF!</definedName>
    <definedName name="_Toc264811496" localSheetId="12">Ограда!#REF!</definedName>
    <definedName name="_Toc264811496" localSheetId="3">'Опасни и електрическо'!#REF!</definedName>
    <definedName name="_Toc264811496" localSheetId="6">'Офис Контейнер'!#REF!</definedName>
    <definedName name="_Toc264811496" localSheetId="15">Паркоустройство!#REF!</definedName>
    <definedName name="_Toc264811496" localSheetId="9">'Периметрова охрана'!#REF!</definedName>
    <definedName name="_Toc264811496" localSheetId="13">'Площадкови Комуникации'!#REF!</definedName>
    <definedName name="_Toc264811496" localSheetId="10">Пожароизвестяване!#REF!</definedName>
    <definedName name="_Toc264811496" localSheetId="14">Технологична!#REF!</definedName>
    <definedName name="_Toc264811497" localSheetId="5">Битов!#REF!</definedName>
    <definedName name="_Toc264811497" localSheetId="8">'Вертикална и пътна'!#REF!</definedName>
    <definedName name="_Toc264811497" localSheetId="11">Видеонаблюдение!#REF!</definedName>
    <definedName name="_Toc264811497" localSheetId="7">'Водомерна шахта'!#REF!</definedName>
    <definedName name="_Toc264811497" localSheetId="4">Едрогабаритни!#REF!</definedName>
    <definedName name="_Toc264811497" localSheetId="16">Мълниезащита!#REF!</definedName>
    <definedName name="_Toc264811497" localSheetId="1">Обобщена!#REF!</definedName>
    <definedName name="_Toc264811497" localSheetId="12">Ограда!#REF!</definedName>
    <definedName name="_Toc264811497" localSheetId="3">'Опасни и електрическо'!#REF!</definedName>
    <definedName name="_Toc264811497" localSheetId="6">'Офис Контейнер'!#REF!</definedName>
    <definedName name="_Toc264811497" localSheetId="15">Паркоустройство!#REF!</definedName>
    <definedName name="_Toc264811497" localSheetId="9">'Периметрова охрана'!#REF!</definedName>
    <definedName name="_Toc264811497" localSheetId="13">'Площадкови Комуникации'!#REF!</definedName>
    <definedName name="_Toc264811497" localSheetId="10">Пожароизвестяване!#REF!</definedName>
    <definedName name="_Toc264811497" localSheetId="14">Технологична!#REF!</definedName>
    <definedName name="_Toc264811498" localSheetId="5">Битов!#REF!</definedName>
    <definedName name="_Toc264811498" localSheetId="8">'Вертикална и пътна'!#REF!</definedName>
    <definedName name="_Toc264811498" localSheetId="11">Видеонаблюдение!#REF!</definedName>
    <definedName name="_Toc264811498" localSheetId="7">'Водомерна шахта'!#REF!</definedName>
    <definedName name="_Toc264811498" localSheetId="4">Едрогабаритни!#REF!</definedName>
    <definedName name="_Toc264811498" localSheetId="16">Мълниезащита!#REF!</definedName>
    <definedName name="_Toc264811498" localSheetId="1">Обобщена!#REF!</definedName>
    <definedName name="_Toc264811498" localSheetId="12">Ограда!#REF!</definedName>
    <definedName name="_Toc264811498" localSheetId="3">'Опасни и електрическо'!#REF!</definedName>
    <definedName name="_Toc264811498" localSheetId="6">'Офис Контейнер'!#REF!</definedName>
    <definedName name="_Toc264811498" localSheetId="15">Паркоустройство!#REF!</definedName>
    <definedName name="_Toc264811498" localSheetId="9">'Периметрова охрана'!#REF!</definedName>
    <definedName name="_Toc264811498" localSheetId="13">'Площадкови Комуникации'!#REF!</definedName>
    <definedName name="_Toc264811498" localSheetId="10">Пожароизвестяване!#REF!</definedName>
    <definedName name="_Toc264811498" localSheetId="14">Технологична!#REF!</definedName>
    <definedName name="_Toc264811499" localSheetId="5">Битов!#REF!</definedName>
    <definedName name="_Toc264811499" localSheetId="8">'Вертикална и пътна'!#REF!</definedName>
    <definedName name="_Toc264811499" localSheetId="11">Видеонаблюдение!#REF!</definedName>
    <definedName name="_Toc264811499" localSheetId="7">'Водомерна шахта'!#REF!</definedName>
    <definedName name="_Toc264811499" localSheetId="4">Едрогабаритни!#REF!</definedName>
    <definedName name="_Toc264811499" localSheetId="16">Мълниезащита!#REF!</definedName>
    <definedName name="_Toc264811499" localSheetId="1">Обобщена!#REF!</definedName>
    <definedName name="_Toc264811499" localSheetId="12">Ограда!#REF!</definedName>
    <definedName name="_Toc264811499" localSheetId="3">'Опасни и електрическо'!#REF!</definedName>
    <definedName name="_Toc264811499" localSheetId="6">'Офис Контейнер'!#REF!</definedName>
    <definedName name="_Toc264811499" localSheetId="15">Паркоустройство!#REF!</definedName>
    <definedName name="_Toc264811499" localSheetId="9">'Периметрова охрана'!#REF!</definedName>
    <definedName name="_Toc264811499" localSheetId="13">'Площадкови Комуникации'!#REF!</definedName>
    <definedName name="_Toc264811499" localSheetId="10">Пожароизвестяване!#REF!</definedName>
    <definedName name="_Toc264811499" localSheetId="14">Технологична!#REF!</definedName>
    <definedName name="_Toc264811500" localSheetId="5">Битов!#REF!</definedName>
    <definedName name="_Toc264811500" localSheetId="8">'Вертикална и пътна'!#REF!</definedName>
    <definedName name="_Toc264811500" localSheetId="11">Видеонаблюдение!#REF!</definedName>
    <definedName name="_Toc264811500" localSheetId="7">'Водомерна шахта'!#REF!</definedName>
    <definedName name="_Toc264811500" localSheetId="4">Едрогабаритни!#REF!</definedName>
    <definedName name="_Toc264811500" localSheetId="16">Мълниезащита!#REF!</definedName>
    <definedName name="_Toc264811500" localSheetId="1">Обобщена!#REF!</definedName>
    <definedName name="_Toc264811500" localSheetId="12">Ограда!#REF!</definedName>
    <definedName name="_Toc264811500" localSheetId="3">'Опасни и електрическо'!#REF!</definedName>
    <definedName name="_Toc264811500" localSheetId="6">'Офис Контейнер'!#REF!</definedName>
    <definedName name="_Toc264811500" localSheetId="15">Паркоустройство!#REF!</definedName>
    <definedName name="_Toc264811500" localSheetId="9">'Периметрова охрана'!#REF!</definedName>
    <definedName name="_Toc264811500" localSheetId="13">'Площадкови Комуникации'!#REF!</definedName>
    <definedName name="_Toc264811500" localSheetId="10">Пожароизвестяване!#REF!</definedName>
    <definedName name="_Toc264811500" localSheetId="14">Технологична!#REF!</definedName>
    <definedName name="_Toc264811501" localSheetId="5">Битов!#REF!</definedName>
    <definedName name="_Toc264811501" localSheetId="8">'Вертикална и пътна'!#REF!</definedName>
    <definedName name="_Toc264811501" localSheetId="11">Видеонаблюдение!#REF!</definedName>
    <definedName name="_Toc264811501" localSheetId="7">'Водомерна шахта'!#REF!</definedName>
    <definedName name="_Toc264811501" localSheetId="4">Едрогабаритни!#REF!</definedName>
    <definedName name="_Toc264811501" localSheetId="16">Мълниезащита!#REF!</definedName>
    <definedName name="_Toc264811501" localSheetId="1">Обобщена!#REF!</definedName>
    <definedName name="_Toc264811501" localSheetId="12">Ограда!#REF!</definedName>
    <definedName name="_Toc264811501" localSheetId="3">'Опасни и електрическо'!#REF!</definedName>
    <definedName name="_Toc264811501" localSheetId="6">'Офис Контейнер'!#REF!</definedName>
    <definedName name="_Toc264811501" localSheetId="15">Паркоустройство!#REF!</definedName>
    <definedName name="_Toc264811501" localSheetId="9">'Периметрова охрана'!#REF!</definedName>
    <definedName name="_Toc264811501" localSheetId="13">'Площадкови Комуникации'!#REF!</definedName>
    <definedName name="_Toc264811501" localSheetId="10">Пожароизвестяване!#REF!</definedName>
    <definedName name="_Toc264811501" localSheetId="14">Технологична!#REF!</definedName>
    <definedName name="_Toc264811502" localSheetId="5">Битов!#REF!</definedName>
    <definedName name="_Toc264811502" localSheetId="8">'Вертикална и пътна'!#REF!</definedName>
    <definedName name="_Toc264811502" localSheetId="11">Видеонаблюдение!#REF!</definedName>
    <definedName name="_Toc264811502" localSheetId="7">'Водомерна шахта'!#REF!</definedName>
    <definedName name="_Toc264811502" localSheetId="4">Едрогабаритни!#REF!</definedName>
    <definedName name="_Toc264811502" localSheetId="16">Мълниезащита!#REF!</definedName>
    <definedName name="_Toc264811502" localSheetId="1">Обобщена!#REF!</definedName>
    <definedName name="_Toc264811502" localSheetId="12">Ограда!#REF!</definedName>
    <definedName name="_Toc264811502" localSheetId="3">'Опасни и електрическо'!#REF!</definedName>
    <definedName name="_Toc264811502" localSheetId="6">'Офис Контейнер'!#REF!</definedName>
    <definedName name="_Toc264811502" localSheetId="15">Паркоустройство!#REF!</definedName>
    <definedName name="_Toc264811502" localSheetId="9">'Периметрова охрана'!#REF!</definedName>
    <definedName name="_Toc264811502" localSheetId="13">'Площадкови Комуникации'!#REF!</definedName>
    <definedName name="_Toc264811502" localSheetId="10">Пожароизвестяване!#REF!</definedName>
    <definedName name="_Toc264811502" localSheetId="14">Технологична!#REF!</definedName>
    <definedName name="_Toc264811503" localSheetId="5">Битов!#REF!</definedName>
    <definedName name="_Toc264811503" localSheetId="8">'Вертикална и пътна'!#REF!</definedName>
    <definedName name="_Toc264811503" localSheetId="11">Видеонаблюдение!#REF!</definedName>
    <definedName name="_Toc264811503" localSheetId="7">'Водомерна шахта'!#REF!</definedName>
    <definedName name="_Toc264811503" localSheetId="4">Едрогабаритни!#REF!</definedName>
    <definedName name="_Toc264811503" localSheetId="16">Мълниезащита!#REF!</definedName>
    <definedName name="_Toc264811503" localSheetId="1">Обобщена!#REF!</definedName>
    <definedName name="_Toc264811503" localSheetId="12">Ограда!#REF!</definedName>
    <definedName name="_Toc264811503" localSheetId="3">'Опасни и електрическо'!#REF!</definedName>
    <definedName name="_Toc264811503" localSheetId="6">'Офис Контейнер'!#REF!</definedName>
    <definedName name="_Toc264811503" localSheetId="15">Паркоустройство!#REF!</definedName>
    <definedName name="_Toc264811503" localSheetId="9">'Периметрова охрана'!#REF!</definedName>
    <definedName name="_Toc264811503" localSheetId="13">'Площадкови Комуникации'!#REF!</definedName>
    <definedName name="_Toc264811503" localSheetId="10">Пожароизвестяване!#REF!</definedName>
    <definedName name="_Toc264811503" localSheetId="14">Технологична!#REF!</definedName>
    <definedName name="_Toc264811504" localSheetId="5">Битов!#REF!</definedName>
    <definedName name="_Toc264811504" localSheetId="8">'Вертикална и пътна'!#REF!</definedName>
    <definedName name="_Toc264811504" localSheetId="11">Видеонаблюдение!#REF!</definedName>
    <definedName name="_Toc264811504" localSheetId="7">'Водомерна шахта'!#REF!</definedName>
    <definedName name="_Toc264811504" localSheetId="4">Едрогабаритни!#REF!</definedName>
    <definedName name="_Toc264811504" localSheetId="16">Мълниезащита!#REF!</definedName>
    <definedName name="_Toc264811504" localSheetId="1">Обобщена!#REF!</definedName>
    <definedName name="_Toc264811504" localSheetId="12">Ограда!#REF!</definedName>
    <definedName name="_Toc264811504" localSheetId="3">'Опасни и електрическо'!#REF!</definedName>
    <definedName name="_Toc264811504" localSheetId="6">'Офис Контейнер'!#REF!</definedName>
    <definedName name="_Toc264811504" localSheetId="15">Паркоустройство!#REF!</definedName>
    <definedName name="_Toc264811504" localSheetId="9">'Периметрова охрана'!#REF!</definedName>
    <definedName name="_Toc264811504" localSheetId="13">'Площадкови Комуникации'!#REF!</definedName>
    <definedName name="_Toc264811504" localSheetId="10">Пожароизвестяване!#REF!</definedName>
    <definedName name="_Toc264811504" localSheetId="14">Технологична!#REF!</definedName>
    <definedName name="_Toc264811505" localSheetId="5">Битов!#REF!</definedName>
    <definedName name="_Toc264811505" localSheetId="8">'Вертикална и пътна'!#REF!</definedName>
    <definedName name="_Toc264811505" localSheetId="11">Видеонаблюдение!#REF!</definedName>
    <definedName name="_Toc264811505" localSheetId="7">'Водомерна шахта'!#REF!</definedName>
    <definedName name="_Toc264811505" localSheetId="4">Едрогабаритни!#REF!</definedName>
    <definedName name="_Toc264811505" localSheetId="16">Мълниезащита!#REF!</definedName>
    <definedName name="_Toc264811505" localSheetId="1">Обобщена!#REF!</definedName>
    <definedName name="_Toc264811505" localSheetId="12">Ограда!#REF!</definedName>
    <definedName name="_Toc264811505" localSheetId="3">'Опасни и електрическо'!#REF!</definedName>
    <definedName name="_Toc264811505" localSheetId="6">'Офис Контейнер'!#REF!</definedName>
    <definedName name="_Toc264811505" localSheetId="15">Паркоустройство!#REF!</definedName>
    <definedName name="_Toc264811505" localSheetId="9">'Периметрова охрана'!#REF!</definedName>
    <definedName name="_Toc264811505" localSheetId="13">'Площадкови Комуникации'!#REF!</definedName>
    <definedName name="_Toc264811505" localSheetId="10">Пожароизвестяване!#REF!</definedName>
    <definedName name="_Toc264811505" localSheetId="14">Технологична!#REF!</definedName>
    <definedName name="_Toc264811506" localSheetId="5">Битов!#REF!</definedName>
    <definedName name="_Toc264811506" localSheetId="8">'Вертикална и пътна'!#REF!</definedName>
    <definedName name="_Toc264811506" localSheetId="11">Видеонаблюдение!#REF!</definedName>
    <definedName name="_Toc264811506" localSheetId="7">'Водомерна шахта'!#REF!</definedName>
    <definedName name="_Toc264811506" localSheetId="4">Едрогабаритни!#REF!</definedName>
    <definedName name="_Toc264811506" localSheetId="16">Мълниезащита!#REF!</definedName>
    <definedName name="_Toc264811506" localSheetId="1">Обобщена!#REF!</definedName>
    <definedName name="_Toc264811506" localSheetId="12">Ограда!#REF!</definedName>
    <definedName name="_Toc264811506" localSheetId="3">'Опасни и електрическо'!#REF!</definedName>
    <definedName name="_Toc264811506" localSheetId="6">'Офис Контейнер'!#REF!</definedName>
    <definedName name="_Toc264811506" localSheetId="15">Паркоустройство!#REF!</definedName>
    <definedName name="_Toc264811506" localSheetId="9">'Периметрова охрана'!#REF!</definedName>
    <definedName name="_Toc264811506" localSheetId="13">'Площадкови Комуникации'!#REF!</definedName>
    <definedName name="_Toc264811506" localSheetId="10">Пожароизвестяване!#REF!</definedName>
    <definedName name="_Toc264811506" localSheetId="14">Технологична!#REF!</definedName>
    <definedName name="_Toc264811507" localSheetId="5">Битов!#REF!</definedName>
    <definedName name="_Toc264811507" localSheetId="8">'Вертикална и пътна'!#REF!</definedName>
    <definedName name="_Toc264811507" localSheetId="11">Видеонаблюдение!#REF!</definedName>
    <definedName name="_Toc264811507" localSheetId="7">'Водомерна шахта'!#REF!</definedName>
    <definedName name="_Toc264811507" localSheetId="4">Едрогабаритни!#REF!</definedName>
    <definedName name="_Toc264811507" localSheetId="16">Мълниезащита!#REF!</definedName>
    <definedName name="_Toc264811507" localSheetId="1">Обобщена!#REF!</definedName>
    <definedName name="_Toc264811507" localSheetId="12">Ограда!#REF!</definedName>
    <definedName name="_Toc264811507" localSheetId="3">'Опасни и електрическо'!#REF!</definedName>
    <definedName name="_Toc264811507" localSheetId="6">'Офис Контейнер'!#REF!</definedName>
    <definedName name="_Toc264811507" localSheetId="15">Паркоустройство!#REF!</definedName>
    <definedName name="_Toc264811507" localSheetId="9">'Периметрова охрана'!#REF!</definedName>
    <definedName name="_Toc264811507" localSheetId="13">'Площадкови Комуникации'!#REF!</definedName>
    <definedName name="_Toc264811507" localSheetId="10">Пожароизвестяване!#REF!</definedName>
    <definedName name="_Toc264811507" localSheetId="14">Технологична!#REF!</definedName>
    <definedName name="_Toc264811508" localSheetId="5">Битов!#REF!</definedName>
    <definedName name="_Toc264811508" localSheetId="8">'Вертикална и пътна'!#REF!</definedName>
    <definedName name="_Toc264811508" localSheetId="11">Видеонаблюдение!#REF!</definedName>
    <definedName name="_Toc264811508" localSheetId="7">'Водомерна шахта'!#REF!</definedName>
    <definedName name="_Toc264811508" localSheetId="4">Едрогабаритни!#REF!</definedName>
    <definedName name="_Toc264811508" localSheetId="16">Мълниезащита!#REF!</definedName>
    <definedName name="_Toc264811508" localSheetId="1">Обобщена!#REF!</definedName>
    <definedName name="_Toc264811508" localSheetId="12">Ограда!#REF!</definedName>
    <definedName name="_Toc264811508" localSheetId="3">'Опасни и електрическо'!#REF!</definedName>
    <definedName name="_Toc264811508" localSheetId="6">'Офис Контейнер'!#REF!</definedName>
    <definedName name="_Toc264811508" localSheetId="15">Паркоустройство!#REF!</definedName>
    <definedName name="_Toc264811508" localSheetId="9">'Периметрова охрана'!#REF!</definedName>
    <definedName name="_Toc264811508" localSheetId="13">'Площадкови Комуникации'!#REF!</definedName>
    <definedName name="_Toc264811508" localSheetId="10">Пожароизвестяване!#REF!</definedName>
    <definedName name="_Toc264811508" localSheetId="14">Технологична!#REF!</definedName>
    <definedName name="_Toc264811509" localSheetId="5">Битов!#REF!</definedName>
    <definedName name="_Toc264811509" localSheetId="8">'Вертикална и пътна'!#REF!</definedName>
    <definedName name="_Toc264811509" localSheetId="11">Видеонаблюдение!#REF!</definedName>
    <definedName name="_Toc264811509" localSheetId="7">'Водомерна шахта'!#REF!</definedName>
    <definedName name="_Toc264811509" localSheetId="4">Едрогабаритни!#REF!</definedName>
    <definedName name="_Toc264811509" localSheetId="16">Мълниезащита!#REF!</definedName>
    <definedName name="_Toc264811509" localSheetId="1">Обобщена!#REF!</definedName>
    <definedName name="_Toc264811509" localSheetId="12">Ограда!#REF!</definedName>
    <definedName name="_Toc264811509" localSheetId="3">'Опасни и електрическо'!#REF!</definedName>
    <definedName name="_Toc264811509" localSheetId="6">'Офис Контейнер'!#REF!</definedName>
    <definedName name="_Toc264811509" localSheetId="15">Паркоустройство!#REF!</definedName>
    <definedName name="_Toc264811509" localSheetId="9">'Периметрова охрана'!#REF!</definedName>
    <definedName name="_Toc264811509" localSheetId="13">'Площадкови Комуникации'!#REF!</definedName>
    <definedName name="_Toc264811509" localSheetId="10">Пожароизвестяване!#REF!</definedName>
    <definedName name="_Toc264811509" localSheetId="14">Технологична!#REF!</definedName>
    <definedName name="_Toc264811510" localSheetId="5">Битов!#REF!</definedName>
    <definedName name="_Toc264811510" localSheetId="8">'Вертикална и пътна'!#REF!</definedName>
    <definedName name="_Toc264811510" localSheetId="11">Видеонаблюдение!#REF!</definedName>
    <definedName name="_Toc264811510" localSheetId="7">'Водомерна шахта'!#REF!</definedName>
    <definedName name="_Toc264811510" localSheetId="4">Едрогабаритни!#REF!</definedName>
    <definedName name="_Toc264811510" localSheetId="16">Мълниезащита!#REF!</definedName>
    <definedName name="_Toc264811510" localSheetId="1">Обобщена!#REF!</definedName>
    <definedName name="_Toc264811510" localSheetId="12">Ограда!#REF!</definedName>
    <definedName name="_Toc264811510" localSheetId="3">'Опасни и електрическо'!#REF!</definedName>
    <definedName name="_Toc264811510" localSheetId="6">'Офис Контейнер'!#REF!</definedName>
    <definedName name="_Toc264811510" localSheetId="15">Паркоустройство!#REF!</definedName>
    <definedName name="_Toc264811510" localSheetId="9">'Периметрова охрана'!#REF!</definedName>
    <definedName name="_Toc264811510" localSheetId="13">'Площадкови Комуникации'!#REF!</definedName>
    <definedName name="_Toc264811510" localSheetId="10">Пожароизвестяване!#REF!</definedName>
    <definedName name="_Toc264811510" localSheetId="14">Технологична!#REF!</definedName>
    <definedName name="_Toc264811511" localSheetId="5">Битов!#REF!</definedName>
    <definedName name="_Toc264811511" localSheetId="8">'Вертикална и пътна'!#REF!</definedName>
    <definedName name="_Toc264811511" localSheetId="11">Видеонаблюдение!#REF!</definedName>
    <definedName name="_Toc264811511" localSheetId="7">'Водомерна шахта'!#REF!</definedName>
    <definedName name="_Toc264811511" localSheetId="4">Едрогабаритни!#REF!</definedName>
    <definedName name="_Toc264811511" localSheetId="16">Мълниезащита!#REF!</definedName>
    <definedName name="_Toc264811511" localSheetId="1">Обобщена!#REF!</definedName>
    <definedName name="_Toc264811511" localSheetId="12">Ограда!#REF!</definedName>
    <definedName name="_Toc264811511" localSheetId="3">'Опасни и електрическо'!#REF!</definedName>
    <definedName name="_Toc264811511" localSheetId="6">'Офис Контейнер'!#REF!</definedName>
    <definedName name="_Toc264811511" localSheetId="15">Паркоустройство!#REF!</definedName>
    <definedName name="_Toc264811511" localSheetId="9">'Периметрова охрана'!#REF!</definedName>
    <definedName name="_Toc264811511" localSheetId="13">'Площадкови Комуникации'!#REF!</definedName>
    <definedName name="_Toc264811511" localSheetId="10">Пожароизвестяване!#REF!</definedName>
    <definedName name="_Toc264811511" localSheetId="14">Технологична!#REF!</definedName>
    <definedName name="_Toc264811512" localSheetId="5">Битов!#REF!</definedName>
    <definedName name="_Toc264811512" localSheetId="8">'Вертикална и пътна'!#REF!</definedName>
    <definedName name="_Toc264811512" localSheetId="11">Видеонаблюдение!#REF!</definedName>
    <definedName name="_Toc264811512" localSheetId="7">'Водомерна шахта'!#REF!</definedName>
    <definedName name="_Toc264811512" localSheetId="4">Едрогабаритни!#REF!</definedName>
    <definedName name="_Toc264811512" localSheetId="16">Мълниезащита!#REF!</definedName>
    <definedName name="_Toc264811512" localSheetId="1">Обобщена!#REF!</definedName>
    <definedName name="_Toc264811512" localSheetId="12">Ограда!#REF!</definedName>
    <definedName name="_Toc264811512" localSheetId="3">'Опасни и електрическо'!#REF!</definedName>
    <definedName name="_Toc264811512" localSheetId="6">'Офис Контейнер'!#REF!</definedName>
    <definedName name="_Toc264811512" localSheetId="15">Паркоустройство!#REF!</definedName>
    <definedName name="_Toc264811512" localSheetId="9">'Периметрова охрана'!#REF!</definedName>
    <definedName name="_Toc264811512" localSheetId="13">'Площадкови Комуникации'!#REF!</definedName>
    <definedName name="_Toc264811512" localSheetId="10">Пожароизвестяване!#REF!</definedName>
    <definedName name="_Toc264811512" localSheetId="14">Технологична!#REF!</definedName>
    <definedName name="_Toc264811513" localSheetId="5">Битов!#REF!</definedName>
    <definedName name="_Toc264811513" localSheetId="8">'Вертикална и пътна'!#REF!</definedName>
    <definedName name="_Toc264811513" localSheetId="11">Видеонаблюдение!#REF!</definedName>
    <definedName name="_Toc264811513" localSheetId="7">'Водомерна шахта'!#REF!</definedName>
    <definedName name="_Toc264811513" localSheetId="4">Едрогабаритни!#REF!</definedName>
    <definedName name="_Toc264811513" localSheetId="16">Мълниезащита!#REF!</definedName>
    <definedName name="_Toc264811513" localSheetId="1">Обобщена!#REF!</definedName>
    <definedName name="_Toc264811513" localSheetId="12">Ограда!#REF!</definedName>
    <definedName name="_Toc264811513" localSheetId="3">'Опасни и електрическо'!#REF!</definedName>
    <definedName name="_Toc264811513" localSheetId="6">'Офис Контейнер'!#REF!</definedName>
    <definedName name="_Toc264811513" localSheetId="15">Паркоустройство!#REF!</definedName>
    <definedName name="_Toc264811513" localSheetId="9">'Периметрова охрана'!#REF!</definedName>
    <definedName name="_Toc264811513" localSheetId="13">'Площадкови Комуникации'!#REF!</definedName>
    <definedName name="_Toc264811513" localSheetId="10">Пожароизвестяване!#REF!</definedName>
    <definedName name="_Toc264811513" localSheetId="14">Технологична!#REF!</definedName>
    <definedName name="_Toc264811514" localSheetId="5">Битов!#REF!</definedName>
    <definedName name="_Toc264811514" localSheetId="8">'Вертикална и пътна'!#REF!</definedName>
    <definedName name="_Toc264811514" localSheetId="11">Видеонаблюдение!#REF!</definedName>
    <definedName name="_Toc264811514" localSheetId="7">'Водомерна шахта'!#REF!</definedName>
    <definedName name="_Toc264811514" localSheetId="4">Едрогабаритни!#REF!</definedName>
    <definedName name="_Toc264811514" localSheetId="16">Мълниезащита!#REF!</definedName>
    <definedName name="_Toc264811514" localSheetId="1">Обобщена!#REF!</definedName>
    <definedName name="_Toc264811514" localSheetId="12">Ограда!#REF!</definedName>
    <definedName name="_Toc264811514" localSheetId="3">'Опасни и електрическо'!#REF!</definedName>
    <definedName name="_Toc264811514" localSheetId="6">'Офис Контейнер'!#REF!</definedName>
    <definedName name="_Toc264811514" localSheetId="15">Паркоустройство!#REF!</definedName>
    <definedName name="_Toc264811514" localSheetId="9">'Периметрова охрана'!#REF!</definedName>
    <definedName name="_Toc264811514" localSheetId="13">'Площадкови Комуникации'!#REF!</definedName>
    <definedName name="_Toc264811514" localSheetId="10">Пожароизвестяване!#REF!</definedName>
    <definedName name="_Toc264811514" localSheetId="14">Технологична!#REF!</definedName>
    <definedName name="_Toc264811515" localSheetId="5">Битов!#REF!</definedName>
    <definedName name="_Toc264811515" localSheetId="8">'Вертикална и пътна'!#REF!</definedName>
    <definedName name="_Toc264811515" localSheetId="11">Видеонаблюдение!#REF!</definedName>
    <definedName name="_Toc264811515" localSheetId="7">'Водомерна шахта'!#REF!</definedName>
    <definedName name="_Toc264811515" localSheetId="4">Едрогабаритни!#REF!</definedName>
    <definedName name="_Toc264811515" localSheetId="16">Мълниезащита!#REF!</definedName>
    <definedName name="_Toc264811515" localSheetId="1">Обобщена!#REF!</definedName>
    <definedName name="_Toc264811515" localSheetId="12">Ограда!#REF!</definedName>
    <definedName name="_Toc264811515" localSheetId="3">'Опасни и електрическо'!#REF!</definedName>
    <definedName name="_Toc264811515" localSheetId="6">'Офис Контейнер'!#REF!</definedName>
    <definedName name="_Toc264811515" localSheetId="15">Паркоустройство!#REF!</definedName>
    <definedName name="_Toc264811515" localSheetId="9">'Периметрова охрана'!#REF!</definedName>
    <definedName name="_Toc264811515" localSheetId="13">'Площадкови Комуникации'!#REF!</definedName>
    <definedName name="_Toc264811515" localSheetId="10">Пожароизвестяване!#REF!</definedName>
    <definedName name="_Toc264811515" localSheetId="14">Технологична!#REF!</definedName>
    <definedName name="_Toc264811516" localSheetId="5">Битов!#REF!</definedName>
    <definedName name="_Toc264811516" localSheetId="8">'Вертикална и пътна'!#REF!</definedName>
    <definedName name="_Toc264811516" localSheetId="11">Видеонаблюдение!#REF!</definedName>
    <definedName name="_Toc264811516" localSheetId="7">'Водомерна шахта'!#REF!</definedName>
    <definedName name="_Toc264811516" localSheetId="4">Едрогабаритни!#REF!</definedName>
    <definedName name="_Toc264811516" localSheetId="16">Мълниезащита!#REF!</definedName>
    <definedName name="_Toc264811516" localSheetId="1">Обобщена!#REF!</definedName>
    <definedName name="_Toc264811516" localSheetId="12">Ограда!#REF!</definedName>
    <definedName name="_Toc264811516" localSheetId="3">'Опасни и електрическо'!#REF!</definedName>
    <definedName name="_Toc264811516" localSheetId="6">'Офис Контейнер'!#REF!</definedName>
    <definedName name="_Toc264811516" localSheetId="15">Паркоустройство!#REF!</definedName>
    <definedName name="_Toc264811516" localSheetId="9">'Периметрова охрана'!#REF!</definedName>
    <definedName name="_Toc264811516" localSheetId="13">'Площадкови Комуникации'!#REF!</definedName>
    <definedName name="_Toc264811516" localSheetId="10">Пожароизвестяване!#REF!</definedName>
    <definedName name="_Toc264811516" localSheetId="14">Технологична!#REF!</definedName>
    <definedName name="_Toc264811517" localSheetId="5">Битов!#REF!</definedName>
    <definedName name="_Toc264811517" localSheetId="8">'Вертикална и пътна'!#REF!</definedName>
    <definedName name="_Toc264811517" localSheetId="11">Видеонаблюдение!#REF!</definedName>
    <definedName name="_Toc264811517" localSheetId="7">'Водомерна шахта'!#REF!</definedName>
    <definedName name="_Toc264811517" localSheetId="4">Едрогабаритни!#REF!</definedName>
    <definedName name="_Toc264811517" localSheetId="16">Мълниезащита!#REF!</definedName>
    <definedName name="_Toc264811517" localSheetId="1">Обобщена!#REF!</definedName>
    <definedName name="_Toc264811517" localSheetId="12">Ограда!#REF!</definedName>
    <definedName name="_Toc264811517" localSheetId="3">'Опасни и електрическо'!#REF!</definedName>
    <definedName name="_Toc264811517" localSheetId="6">'Офис Контейнер'!#REF!</definedName>
    <definedName name="_Toc264811517" localSheetId="15">Паркоустройство!#REF!</definedName>
    <definedName name="_Toc264811517" localSheetId="9">'Периметрова охрана'!#REF!</definedName>
    <definedName name="_Toc264811517" localSheetId="13">'Площадкови Комуникации'!#REF!</definedName>
    <definedName name="_Toc264811517" localSheetId="10">Пожароизвестяване!#REF!</definedName>
    <definedName name="_Toc264811517" localSheetId="14">Технологична!#REF!</definedName>
    <definedName name="_Toc264811518" localSheetId="5">Битов!#REF!</definedName>
    <definedName name="_Toc264811518" localSheetId="8">'Вертикална и пътна'!#REF!</definedName>
    <definedName name="_Toc264811518" localSheetId="11">Видеонаблюдение!#REF!</definedName>
    <definedName name="_Toc264811518" localSheetId="7">'Водомерна шахта'!#REF!</definedName>
    <definedName name="_Toc264811518" localSheetId="4">Едрогабаритни!#REF!</definedName>
    <definedName name="_Toc264811518" localSheetId="16">Мълниезащита!#REF!</definedName>
    <definedName name="_Toc264811518" localSheetId="1">Обобщена!#REF!</definedName>
    <definedName name="_Toc264811518" localSheetId="12">Ограда!#REF!</definedName>
    <definedName name="_Toc264811518" localSheetId="3">'Опасни и електрическо'!#REF!</definedName>
    <definedName name="_Toc264811518" localSheetId="6">'Офис Контейнер'!#REF!</definedName>
    <definedName name="_Toc264811518" localSheetId="15">Паркоустройство!#REF!</definedName>
    <definedName name="_Toc264811518" localSheetId="9">'Периметрова охрана'!#REF!</definedName>
    <definedName name="_Toc264811518" localSheetId="13">'Площадкови Комуникации'!#REF!</definedName>
    <definedName name="_Toc264811518" localSheetId="10">Пожароизвестяване!#REF!</definedName>
    <definedName name="_Toc264811518" localSheetId="14">Технологична!#REF!</definedName>
    <definedName name="_Toc264811519" localSheetId="5">Битов!#REF!</definedName>
    <definedName name="_Toc264811519" localSheetId="8">'Вертикална и пътна'!#REF!</definedName>
    <definedName name="_Toc264811519" localSheetId="11">Видеонаблюдение!#REF!</definedName>
    <definedName name="_Toc264811519" localSheetId="7">'Водомерна шахта'!#REF!</definedName>
    <definedName name="_Toc264811519" localSheetId="4">Едрогабаритни!#REF!</definedName>
    <definedName name="_Toc264811519" localSheetId="16">Мълниезащита!#REF!</definedName>
    <definedName name="_Toc264811519" localSheetId="1">Обобщена!#REF!</definedName>
    <definedName name="_Toc264811519" localSheetId="12">Ограда!#REF!</definedName>
    <definedName name="_Toc264811519" localSheetId="3">'Опасни и електрическо'!#REF!</definedName>
    <definedName name="_Toc264811519" localSheetId="6">'Офис Контейнер'!#REF!</definedName>
    <definedName name="_Toc264811519" localSheetId="15">Паркоустройство!#REF!</definedName>
    <definedName name="_Toc264811519" localSheetId="9">'Периметрова охрана'!#REF!</definedName>
    <definedName name="_Toc264811519" localSheetId="13">'Площадкови Комуникации'!#REF!</definedName>
    <definedName name="_Toc264811519" localSheetId="10">Пожароизвестяване!#REF!</definedName>
    <definedName name="_Toc264811519" localSheetId="14">Технологична!#REF!</definedName>
    <definedName name="_Toc264811520" localSheetId="5">Битов!#REF!</definedName>
    <definedName name="_Toc264811520" localSheetId="8">'Вертикална и пътна'!#REF!</definedName>
    <definedName name="_Toc264811520" localSheetId="11">Видеонаблюдение!#REF!</definedName>
    <definedName name="_Toc264811520" localSheetId="7">'Водомерна шахта'!#REF!</definedName>
    <definedName name="_Toc264811520" localSheetId="4">Едрогабаритни!#REF!</definedName>
    <definedName name="_Toc264811520" localSheetId="16">Мълниезащита!#REF!</definedName>
    <definedName name="_Toc264811520" localSheetId="1">Обобщена!#REF!</definedName>
    <definedName name="_Toc264811520" localSheetId="12">Ограда!#REF!</definedName>
    <definedName name="_Toc264811520" localSheetId="3">'Опасни и електрическо'!#REF!</definedName>
    <definedName name="_Toc264811520" localSheetId="6">'Офис Контейнер'!#REF!</definedName>
    <definedName name="_Toc264811520" localSheetId="15">Паркоустройство!#REF!</definedName>
    <definedName name="_Toc264811520" localSheetId="9">'Периметрова охрана'!#REF!</definedName>
    <definedName name="_Toc264811520" localSheetId="13">'Площадкови Комуникации'!#REF!</definedName>
    <definedName name="_Toc264811520" localSheetId="10">Пожароизвестяване!#REF!</definedName>
    <definedName name="_Toc264811520" localSheetId="14">Технологична!#REF!</definedName>
    <definedName name="_Toc264811521" localSheetId="5">Битов!#REF!</definedName>
    <definedName name="_Toc264811521" localSheetId="8">'Вертикална и пътна'!#REF!</definedName>
    <definedName name="_Toc264811521" localSheetId="11">Видеонаблюдение!#REF!</definedName>
    <definedName name="_Toc264811521" localSheetId="7">'Водомерна шахта'!#REF!</definedName>
    <definedName name="_Toc264811521" localSheetId="4">Едрогабаритни!#REF!</definedName>
    <definedName name="_Toc264811521" localSheetId="16">Мълниезащита!#REF!</definedName>
    <definedName name="_Toc264811521" localSheetId="1">Обобщена!#REF!</definedName>
    <definedName name="_Toc264811521" localSheetId="12">Ограда!#REF!</definedName>
    <definedName name="_Toc264811521" localSheetId="3">'Опасни и електрическо'!#REF!</definedName>
    <definedName name="_Toc264811521" localSheetId="6">'Офис Контейнер'!#REF!</definedName>
    <definedName name="_Toc264811521" localSheetId="15">Паркоустройство!#REF!</definedName>
    <definedName name="_Toc264811521" localSheetId="9">'Периметрова охрана'!#REF!</definedName>
    <definedName name="_Toc264811521" localSheetId="13">'Площадкови Комуникации'!#REF!</definedName>
    <definedName name="_Toc264811521" localSheetId="10">Пожароизвестяване!#REF!</definedName>
    <definedName name="_Toc264811521" localSheetId="14">Технологична!#REF!</definedName>
    <definedName name="_Toc264811522" localSheetId="5">Битов!#REF!</definedName>
    <definedName name="_Toc264811522" localSheetId="8">'Вертикална и пътна'!#REF!</definedName>
    <definedName name="_Toc264811522" localSheetId="11">Видеонаблюдение!#REF!</definedName>
    <definedName name="_Toc264811522" localSheetId="7">'Водомерна шахта'!#REF!</definedName>
    <definedName name="_Toc264811522" localSheetId="4">Едрогабаритни!#REF!</definedName>
    <definedName name="_Toc264811522" localSheetId="16">Мълниезащита!#REF!</definedName>
    <definedName name="_Toc264811522" localSheetId="1">Обобщена!#REF!</definedName>
    <definedName name="_Toc264811522" localSheetId="12">Ограда!#REF!</definedName>
    <definedName name="_Toc264811522" localSheetId="3">'Опасни и електрическо'!#REF!</definedName>
    <definedName name="_Toc264811522" localSheetId="6">'Офис Контейнер'!#REF!</definedName>
    <definedName name="_Toc264811522" localSheetId="15">Паркоустройство!#REF!</definedName>
    <definedName name="_Toc264811522" localSheetId="9">'Периметрова охрана'!#REF!</definedName>
    <definedName name="_Toc264811522" localSheetId="13">'Площадкови Комуникации'!#REF!</definedName>
    <definedName name="_Toc264811522" localSheetId="10">Пожароизвестяване!#REF!</definedName>
    <definedName name="_Toc264811522" localSheetId="14">Технологична!#REF!</definedName>
    <definedName name="_Toc264811523" localSheetId="5">Битов!#REF!</definedName>
    <definedName name="_Toc264811523" localSheetId="8">'Вертикална и пътна'!#REF!</definedName>
    <definedName name="_Toc264811523" localSheetId="11">Видеонаблюдение!#REF!</definedName>
    <definedName name="_Toc264811523" localSheetId="7">'Водомерна шахта'!#REF!</definedName>
    <definedName name="_Toc264811523" localSheetId="4">Едрогабаритни!#REF!</definedName>
    <definedName name="_Toc264811523" localSheetId="16">Мълниезащита!#REF!</definedName>
    <definedName name="_Toc264811523" localSheetId="1">Обобщена!#REF!</definedName>
    <definedName name="_Toc264811523" localSheetId="12">Ограда!#REF!</definedName>
    <definedName name="_Toc264811523" localSheetId="3">'Опасни и електрическо'!#REF!</definedName>
    <definedName name="_Toc264811523" localSheetId="6">'Офис Контейнер'!#REF!</definedName>
    <definedName name="_Toc264811523" localSheetId="15">Паркоустройство!#REF!</definedName>
    <definedName name="_Toc264811523" localSheetId="9">'Периметрова охрана'!#REF!</definedName>
    <definedName name="_Toc264811523" localSheetId="13">'Площадкови Комуникации'!#REF!</definedName>
    <definedName name="_Toc264811523" localSheetId="10">Пожароизвестяване!#REF!</definedName>
    <definedName name="_Toc264811523" localSheetId="14">Технологична!#REF!</definedName>
    <definedName name="_Toc264811524" localSheetId="5">Битов!#REF!</definedName>
    <definedName name="_Toc264811524" localSheetId="8">'Вертикална и пътна'!#REF!</definedName>
    <definedName name="_Toc264811524" localSheetId="11">Видеонаблюдение!#REF!</definedName>
    <definedName name="_Toc264811524" localSheetId="7">'Водомерна шахта'!#REF!</definedName>
    <definedName name="_Toc264811524" localSheetId="4">Едрогабаритни!#REF!</definedName>
    <definedName name="_Toc264811524" localSheetId="16">Мълниезащита!#REF!</definedName>
    <definedName name="_Toc264811524" localSheetId="1">Обобщена!#REF!</definedName>
    <definedName name="_Toc264811524" localSheetId="12">Ограда!#REF!</definedName>
    <definedName name="_Toc264811524" localSheetId="3">'Опасни и електрическо'!#REF!</definedName>
    <definedName name="_Toc264811524" localSheetId="6">'Офис Контейнер'!#REF!</definedName>
    <definedName name="_Toc264811524" localSheetId="15">Паркоустройство!#REF!</definedName>
    <definedName name="_Toc264811524" localSheetId="9">'Периметрова охрана'!#REF!</definedName>
    <definedName name="_Toc264811524" localSheetId="13">'Площадкови Комуникации'!#REF!</definedName>
    <definedName name="_Toc264811524" localSheetId="10">Пожароизвестяване!#REF!</definedName>
    <definedName name="_Toc264811524" localSheetId="14">Технологична!#REF!</definedName>
    <definedName name="_Toc264811525" localSheetId="5">Битов!#REF!</definedName>
    <definedName name="_Toc264811525" localSheetId="8">'Вертикална и пътна'!#REF!</definedName>
    <definedName name="_Toc264811525" localSheetId="11">Видеонаблюдение!#REF!</definedName>
    <definedName name="_Toc264811525" localSheetId="7">'Водомерна шахта'!#REF!</definedName>
    <definedName name="_Toc264811525" localSheetId="4">Едрогабаритни!#REF!</definedName>
    <definedName name="_Toc264811525" localSheetId="16">Мълниезащита!#REF!</definedName>
    <definedName name="_Toc264811525" localSheetId="1">Обобщена!#REF!</definedName>
    <definedName name="_Toc264811525" localSheetId="12">Ограда!#REF!</definedName>
    <definedName name="_Toc264811525" localSheetId="3">'Опасни и електрическо'!#REF!</definedName>
    <definedName name="_Toc264811525" localSheetId="6">'Офис Контейнер'!#REF!</definedName>
    <definedName name="_Toc264811525" localSheetId="15">Паркоустройство!#REF!</definedName>
    <definedName name="_Toc264811525" localSheetId="9">'Периметрова охрана'!#REF!</definedName>
    <definedName name="_Toc264811525" localSheetId="13">'Площадкови Комуникации'!#REF!</definedName>
    <definedName name="_Toc264811525" localSheetId="10">Пожароизвестяване!#REF!</definedName>
    <definedName name="_Toc264811525" localSheetId="14">Технологична!#REF!</definedName>
    <definedName name="_Toc264811526" localSheetId="5">Битов!#REF!</definedName>
    <definedName name="_Toc264811526" localSheetId="8">'Вертикална и пътна'!#REF!</definedName>
    <definedName name="_Toc264811526" localSheetId="11">Видеонаблюдение!#REF!</definedName>
    <definedName name="_Toc264811526" localSheetId="7">'Водомерна шахта'!#REF!</definedName>
    <definedName name="_Toc264811526" localSheetId="4">Едрогабаритни!#REF!</definedName>
    <definedName name="_Toc264811526" localSheetId="16">Мълниезащита!#REF!</definedName>
    <definedName name="_Toc264811526" localSheetId="1">Обобщена!#REF!</definedName>
    <definedName name="_Toc264811526" localSheetId="12">Ограда!#REF!</definedName>
    <definedName name="_Toc264811526" localSheetId="3">'Опасни и електрическо'!#REF!</definedName>
    <definedName name="_Toc264811526" localSheetId="6">'Офис Контейнер'!#REF!</definedName>
    <definedName name="_Toc264811526" localSheetId="15">Паркоустройство!#REF!</definedName>
    <definedName name="_Toc264811526" localSheetId="9">'Периметрова охрана'!#REF!</definedName>
    <definedName name="_Toc264811526" localSheetId="13">'Площадкови Комуникации'!#REF!</definedName>
    <definedName name="_Toc264811526" localSheetId="10">Пожароизвестяване!#REF!</definedName>
    <definedName name="_Toc264811526" localSheetId="14">Технологична!#REF!</definedName>
    <definedName name="_Toc264811527" localSheetId="5">Битов!#REF!</definedName>
    <definedName name="_Toc264811527" localSheetId="8">'Вертикална и пътна'!#REF!</definedName>
    <definedName name="_Toc264811527" localSheetId="11">Видеонаблюдение!#REF!</definedName>
    <definedName name="_Toc264811527" localSheetId="7">'Водомерна шахта'!#REF!</definedName>
    <definedName name="_Toc264811527" localSheetId="4">Едрогабаритни!#REF!</definedName>
    <definedName name="_Toc264811527" localSheetId="16">Мълниезащита!#REF!</definedName>
    <definedName name="_Toc264811527" localSheetId="1">Обобщена!#REF!</definedName>
    <definedName name="_Toc264811527" localSheetId="12">Ограда!#REF!</definedName>
    <definedName name="_Toc264811527" localSheetId="3">'Опасни и електрическо'!#REF!</definedName>
    <definedName name="_Toc264811527" localSheetId="6">'Офис Контейнер'!#REF!</definedName>
    <definedName name="_Toc264811527" localSheetId="15">Паркоустройство!#REF!</definedName>
    <definedName name="_Toc264811527" localSheetId="9">'Периметрова охрана'!#REF!</definedName>
    <definedName name="_Toc264811527" localSheetId="13">'Площадкови Комуникации'!#REF!</definedName>
    <definedName name="_Toc264811527" localSheetId="10">Пожароизвестяване!#REF!</definedName>
    <definedName name="_Toc264811527" localSheetId="14">Технологична!#REF!</definedName>
    <definedName name="_Toc264811528" localSheetId="5">Битов!#REF!</definedName>
    <definedName name="_Toc264811528" localSheetId="8">'Вертикална и пътна'!#REF!</definedName>
    <definedName name="_Toc264811528" localSheetId="11">Видеонаблюдение!#REF!</definedName>
    <definedName name="_Toc264811528" localSheetId="7">'Водомерна шахта'!#REF!</definedName>
    <definedName name="_Toc264811528" localSheetId="4">Едрогабаритни!#REF!</definedName>
    <definedName name="_Toc264811528" localSheetId="16">Мълниезащита!#REF!</definedName>
    <definedName name="_Toc264811528" localSheetId="1">Обобщена!#REF!</definedName>
    <definedName name="_Toc264811528" localSheetId="12">Ограда!#REF!</definedName>
    <definedName name="_Toc264811528" localSheetId="3">'Опасни и електрическо'!#REF!</definedName>
    <definedName name="_Toc264811528" localSheetId="6">'Офис Контейнер'!#REF!</definedName>
    <definedName name="_Toc264811528" localSheetId="15">Паркоустройство!#REF!</definedName>
    <definedName name="_Toc264811528" localSheetId="9">'Периметрова охрана'!#REF!</definedName>
    <definedName name="_Toc264811528" localSheetId="13">'Площадкови Комуникации'!#REF!</definedName>
    <definedName name="_Toc264811528" localSheetId="10">Пожароизвестяване!#REF!</definedName>
    <definedName name="_Toc264811528" localSheetId="14">Технологична!#REF!</definedName>
    <definedName name="_Toc264811529" localSheetId="5">Битов!#REF!</definedName>
    <definedName name="_Toc264811529" localSheetId="8">'Вертикална и пътна'!#REF!</definedName>
    <definedName name="_Toc264811529" localSheetId="11">Видеонаблюдение!#REF!</definedName>
    <definedName name="_Toc264811529" localSheetId="7">'Водомерна шахта'!#REF!</definedName>
    <definedName name="_Toc264811529" localSheetId="4">Едрогабаритни!#REF!</definedName>
    <definedName name="_Toc264811529" localSheetId="16">Мълниезащита!#REF!</definedName>
    <definedName name="_Toc264811529" localSheetId="1">Обобщена!#REF!</definedName>
    <definedName name="_Toc264811529" localSheetId="12">Ограда!#REF!</definedName>
    <definedName name="_Toc264811529" localSheetId="3">'Опасни и електрическо'!#REF!</definedName>
    <definedName name="_Toc264811529" localSheetId="6">'Офис Контейнер'!#REF!</definedName>
    <definedName name="_Toc264811529" localSheetId="15">Паркоустройство!#REF!</definedName>
    <definedName name="_Toc264811529" localSheetId="9">'Периметрова охрана'!#REF!</definedName>
    <definedName name="_Toc264811529" localSheetId="13">'Площадкови Комуникации'!#REF!</definedName>
    <definedName name="_Toc264811529" localSheetId="10">Пожароизвестяване!#REF!</definedName>
    <definedName name="_Toc264811529" localSheetId="14">Технологична!#REF!</definedName>
    <definedName name="_Toc264811530" localSheetId="5">Битов!#REF!</definedName>
    <definedName name="_Toc264811530" localSheetId="8">'Вертикална и пътна'!#REF!</definedName>
    <definedName name="_Toc264811530" localSheetId="11">Видеонаблюдение!#REF!</definedName>
    <definedName name="_Toc264811530" localSheetId="7">'Водомерна шахта'!#REF!</definedName>
    <definedName name="_Toc264811530" localSheetId="4">Едрогабаритни!#REF!</definedName>
    <definedName name="_Toc264811530" localSheetId="16">Мълниезащита!#REF!</definedName>
    <definedName name="_Toc264811530" localSheetId="1">Обобщена!#REF!</definedName>
    <definedName name="_Toc264811530" localSheetId="12">Ограда!#REF!</definedName>
    <definedName name="_Toc264811530" localSheetId="3">'Опасни и електрическо'!#REF!</definedName>
    <definedName name="_Toc264811530" localSheetId="6">'Офис Контейнер'!#REF!</definedName>
    <definedName name="_Toc264811530" localSheetId="15">Паркоустройство!#REF!</definedName>
    <definedName name="_Toc264811530" localSheetId="9">'Периметрова охрана'!#REF!</definedName>
    <definedName name="_Toc264811530" localSheetId="13">'Площадкови Комуникации'!#REF!</definedName>
    <definedName name="_Toc264811530" localSheetId="10">Пожароизвестяване!#REF!</definedName>
    <definedName name="_Toc264811530" localSheetId="14">Технологична!#REF!</definedName>
    <definedName name="_Toc264811531" localSheetId="5">Битов!#REF!</definedName>
    <definedName name="_Toc264811531" localSheetId="8">'Вертикална и пътна'!#REF!</definedName>
    <definedName name="_Toc264811531" localSheetId="11">Видеонаблюдение!#REF!</definedName>
    <definedName name="_Toc264811531" localSheetId="7">'Водомерна шахта'!#REF!</definedName>
    <definedName name="_Toc264811531" localSheetId="4">Едрогабаритни!#REF!</definedName>
    <definedName name="_Toc264811531" localSheetId="16">Мълниезащита!#REF!</definedName>
    <definedName name="_Toc264811531" localSheetId="1">Обобщена!#REF!</definedName>
    <definedName name="_Toc264811531" localSheetId="12">Ограда!#REF!</definedName>
    <definedName name="_Toc264811531" localSheetId="3">'Опасни и електрическо'!#REF!</definedName>
    <definedName name="_Toc264811531" localSheetId="6">'Офис Контейнер'!#REF!</definedName>
    <definedName name="_Toc264811531" localSheetId="15">Паркоустройство!#REF!</definedName>
    <definedName name="_Toc264811531" localSheetId="9">'Периметрова охрана'!#REF!</definedName>
    <definedName name="_Toc264811531" localSheetId="13">'Площадкови Комуникации'!#REF!</definedName>
    <definedName name="_Toc264811531" localSheetId="10">Пожароизвестяване!#REF!</definedName>
    <definedName name="_Toc264811531" localSheetId="14">Технологична!#REF!</definedName>
    <definedName name="_Toc264811532" localSheetId="5">Битов!#REF!</definedName>
    <definedName name="_Toc264811532" localSheetId="8">'Вертикална и пътна'!#REF!</definedName>
    <definedName name="_Toc264811532" localSheetId="11">Видеонаблюдение!#REF!</definedName>
    <definedName name="_Toc264811532" localSheetId="7">'Водомерна шахта'!#REF!</definedName>
    <definedName name="_Toc264811532" localSheetId="4">Едрогабаритни!#REF!</definedName>
    <definedName name="_Toc264811532" localSheetId="16">Мълниезащита!#REF!</definedName>
    <definedName name="_Toc264811532" localSheetId="1">Обобщена!#REF!</definedName>
    <definedName name="_Toc264811532" localSheetId="12">Ограда!#REF!</definedName>
    <definedName name="_Toc264811532" localSheetId="3">'Опасни и електрическо'!#REF!</definedName>
    <definedName name="_Toc264811532" localSheetId="6">'Офис Контейнер'!#REF!</definedName>
    <definedName name="_Toc264811532" localSheetId="15">Паркоустройство!#REF!</definedName>
    <definedName name="_Toc264811532" localSheetId="9">'Периметрова охрана'!#REF!</definedName>
    <definedName name="_Toc264811532" localSheetId="13">'Площадкови Комуникации'!#REF!</definedName>
    <definedName name="_Toc264811532" localSheetId="10">Пожароизвестяване!#REF!</definedName>
    <definedName name="_Toc264811532" localSheetId="14">Технологична!#REF!</definedName>
    <definedName name="_Toc264811533" localSheetId="5">Битов!#REF!</definedName>
    <definedName name="_Toc264811533" localSheetId="8">'Вертикална и пътна'!#REF!</definedName>
    <definedName name="_Toc264811533" localSheetId="11">Видеонаблюдение!#REF!</definedName>
    <definedName name="_Toc264811533" localSheetId="7">'Водомерна шахта'!#REF!</definedName>
    <definedName name="_Toc264811533" localSheetId="4">Едрогабаритни!#REF!</definedName>
    <definedName name="_Toc264811533" localSheetId="16">Мълниезащита!#REF!</definedName>
    <definedName name="_Toc264811533" localSheetId="1">Обобщена!#REF!</definedName>
    <definedName name="_Toc264811533" localSheetId="12">Ограда!#REF!</definedName>
    <definedName name="_Toc264811533" localSheetId="3">'Опасни и електрическо'!#REF!</definedName>
    <definedName name="_Toc264811533" localSheetId="6">'Офис Контейнер'!#REF!</definedName>
    <definedName name="_Toc264811533" localSheetId="15">Паркоустройство!#REF!</definedName>
    <definedName name="_Toc264811533" localSheetId="9">'Периметрова охрана'!#REF!</definedName>
    <definedName name="_Toc264811533" localSheetId="13">'Площадкови Комуникации'!#REF!</definedName>
    <definedName name="_Toc264811533" localSheetId="10">Пожароизвестяване!#REF!</definedName>
    <definedName name="_Toc264811533" localSheetId="14">Технологична!#REF!</definedName>
    <definedName name="_Toc264811534" localSheetId="5">Битов!#REF!</definedName>
    <definedName name="_Toc264811534" localSheetId="8">'Вертикална и пътна'!#REF!</definedName>
    <definedName name="_Toc264811534" localSheetId="11">Видеонаблюдение!#REF!</definedName>
    <definedName name="_Toc264811534" localSheetId="7">'Водомерна шахта'!#REF!</definedName>
    <definedName name="_Toc264811534" localSheetId="4">Едрогабаритни!#REF!</definedName>
    <definedName name="_Toc264811534" localSheetId="16">Мълниезащита!#REF!</definedName>
    <definedName name="_Toc264811534" localSheetId="1">Обобщена!#REF!</definedName>
    <definedName name="_Toc264811534" localSheetId="12">Ограда!#REF!</definedName>
    <definedName name="_Toc264811534" localSheetId="3">'Опасни и електрическо'!#REF!</definedName>
    <definedName name="_Toc264811534" localSheetId="6">'Офис Контейнер'!#REF!</definedName>
    <definedName name="_Toc264811534" localSheetId="15">Паркоустройство!#REF!</definedName>
    <definedName name="_Toc264811534" localSheetId="9">'Периметрова охрана'!#REF!</definedName>
    <definedName name="_Toc264811534" localSheetId="13">'Площадкови Комуникации'!#REF!</definedName>
    <definedName name="_Toc264811534" localSheetId="10">Пожароизвестяване!#REF!</definedName>
    <definedName name="_Toc264811534" localSheetId="14">Технологична!#REF!</definedName>
    <definedName name="_Toc264811535" localSheetId="5">Битов!#REF!</definedName>
    <definedName name="_Toc264811535" localSheetId="8">'Вертикална и пътна'!#REF!</definedName>
    <definedName name="_Toc264811535" localSheetId="11">Видеонаблюдение!#REF!</definedName>
    <definedName name="_Toc264811535" localSheetId="7">'Водомерна шахта'!#REF!</definedName>
    <definedName name="_Toc264811535" localSheetId="4">Едрогабаритни!#REF!</definedName>
    <definedName name="_Toc264811535" localSheetId="16">Мълниезащита!#REF!</definedName>
    <definedName name="_Toc264811535" localSheetId="1">Обобщена!#REF!</definedName>
    <definedName name="_Toc264811535" localSheetId="12">Ограда!#REF!</definedName>
    <definedName name="_Toc264811535" localSheetId="3">'Опасни и електрическо'!#REF!</definedName>
    <definedName name="_Toc264811535" localSheetId="6">'Офис Контейнер'!#REF!</definedName>
    <definedName name="_Toc264811535" localSheetId="15">Паркоустройство!#REF!</definedName>
    <definedName name="_Toc264811535" localSheetId="9">'Периметрова охрана'!#REF!</definedName>
    <definedName name="_Toc264811535" localSheetId="13">'Площадкови Комуникации'!#REF!</definedName>
    <definedName name="_Toc264811535" localSheetId="10">Пожароизвестяване!#REF!</definedName>
    <definedName name="_Toc264811535" localSheetId="14">Технологична!#REF!</definedName>
    <definedName name="_Toc264811536" localSheetId="5">Битов!#REF!</definedName>
    <definedName name="_Toc264811536" localSheetId="8">'Вертикална и пътна'!#REF!</definedName>
    <definedName name="_Toc264811536" localSheetId="11">Видеонаблюдение!#REF!</definedName>
    <definedName name="_Toc264811536" localSheetId="7">'Водомерна шахта'!#REF!</definedName>
    <definedName name="_Toc264811536" localSheetId="4">Едрогабаритни!#REF!</definedName>
    <definedName name="_Toc264811536" localSheetId="16">Мълниезащита!#REF!</definedName>
    <definedName name="_Toc264811536" localSheetId="1">Обобщена!#REF!</definedName>
    <definedName name="_Toc264811536" localSheetId="12">Ограда!#REF!</definedName>
    <definedName name="_Toc264811536" localSheetId="3">'Опасни и електрическо'!#REF!</definedName>
    <definedName name="_Toc264811536" localSheetId="6">'Офис Контейнер'!#REF!</definedName>
    <definedName name="_Toc264811536" localSheetId="15">Паркоустройство!#REF!</definedName>
    <definedName name="_Toc264811536" localSheetId="9">'Периметрова охрана'!#REF!</definedName>
    <definedName name="_Toc264811536" localSheetId="13">'Площадкови Комуникации'!#REF!</definedName>
    <definedName name="_Toc264811536" localSheetId="10">Пожароизвестяване!#REF!</definedName>
    <definedName name="_Toc264811536" localSheetId="14">Технологична!#REF!</definedName>
    <definedName name="_Toc264811537" localSheetId="5">Битов!#REF!</definedName>
    <definedName name="_Toc264811537" localSheetId="8">'Вертикална и пътна'!#REF!</definedName>
    <definedName name="_Toc264811537" localSheetId="11">Видеонаблюдение!#REF!</definedName>
    <definedName name="_Toc264811537" localSheetId="7">'Водомерна шахта'!#REF!</definedName>
    <definedName name="_Toc264811537" localSheetId="4">Едрогабаритни!#REF!</definedName>
    <definedName name="_Toc264811537" localSheetId="16">Мълниезащита!#REF!</definedName>
    <definedName name="_Toc264811537" localSheetId="1">Обобщена!#REF!</definedName>
    <definedName name="_Toc264811537" localSheetId="12">Ограда!#REF!</definedName>
    <definedName name="_Toc264811537" localSheetId="3">'Опасни и електрическо'!#REF!</definedName>
    <definedName name="_Toc264811537" localSheetId="6">'Офис Контейнер'!#REF!</definedName>
    <definedName name="_Toc264811537" localSheetId="15">Паркоустройство!#REF!</definedName>
    <definedName name="_Toc264811537" localSheetId="9">'Периметрова охрана'!#REF!</definedName>
    <definedName name="_Toc264811537" localSheetId="13">'Площадкови Комуникации'!#REF!</definedName>
    <definedName name="_Toc264811537" localSheetId="10">Пожароизвестяване!#REF!</definedName>
    <definedName name="_Toc264811537" localSheetId="14">Технологична!#REF!</definedName>
    <definedName name="_Toc264811538" localSheetId="5">Битов!#REF!</definedName>
    <definedName name="_Toc264811538" localSheetId="8">'Вертикална и пътна'!#REF!</definedName>
    <definedName name="_Toc264811538" localSheetId="11">Видеонаблюдение!#REF!</definedName>
    <definedName name="_Toc264811538" localSheetId="7">'Водомерна шахта'!#REF!</definedName>
    <definedName name="_Toc264811538" localSheetId="4">Едрогабаритни!#REF!</definedName>
    <definedName name="_Toc264811538" localSheetId="16">Мълниезащита!#REF!</definedName>
    <definedName name="_Toc264811538" localSheetId="1">Обобщена!#REF!</definedName>
    <definedName name="_Toc264811538" localSheetId="12">Ограда!#REF!</definedName>
    <definedName name="_Toc264811538" localSheetId="3">'Опасни и електрическо'!#REF!</definedName>
    <definedName name="_Toc264811538" localSheetId="6">'Офис Контейнер'!#REF!</definedName>
    <definedName name="_Toc264811538" localSheetId="15">Паркоустройство!#REF!</definedName>
    <definedName name="_Toc264811538" localSheetId="9">'Периметрова охрана'!#REF!</definedName>
    <definedName name="_Toc264811538" localSheetId="13">'Площадкови Комуникации'!#REF!</definedName>
    <definedName name="_Toc264811538" localSheetId="10">Пожароизвестяване!#REF!</definedName>
    <definedName name="_Toc264811538" localSheetId="14">Технологична!#REF!</definedName>
    <definedName name="_Toc264811539" localSheetId="5">Битов!#REF!</definedName>
    <definedName name="_Toc264811539" localSheetId="8">'Вертикална и пътна'!#REF!</definedName>
    <definedName name="_Toc264811539" localSheetId="11">Видеонаблюдение!#REF!</definedName>
    <definedName name="_Toc264811539" localSheetId="7">'Водомерна шахта'!#REF!</definedName>
    <definedName name="_Toc264811539" localSheetId="4">Едрогабаритни!#REF!</definedName>
    <definedName name="_Toc264811539" localSheetId="16">Мълниезащита!#REF!</definedName>
    <definedName name="_Toc264811539" localSheetId="1">Обобщена!#REF!</definedName>
    <definedName name="_Toc264811539" localSheetId="12">Ограда!#REF!</definedName>
    <definedName name="_Toc264811539" localSheetId="3">'Опасни и електрическо'!#REF!</definedName>
    <definedName name="_Toc264811539" localSheetId="6">'Офис Контейнер'!#REF!</definedName>
    <definedName name="_Toc264811539" localSheetId="15">Паркоустройство!#REF!</definedName>
    <definedName name="_Toc264811539" localSheetId="9">'Периметрова охрана'!#REF!</definedName>
    <definedName name="_Toc264811539" localSheetId="13">'Площадкови Комуникации'!#REF!</definedName>
    <definedName name="_Toc264811539" localSheetId="10">Пожароизвестяване!#REF!</definedName>
    <definedName name="_Toc264811539" localSheetId="14">Технологична!#REF!</definedName>
    <definedName name="_Toc264811540" localSheetId="5">Битов!#REF!</definedName>
    <definedName name="_Toc264811540" localSheetId="8">'Вертикална и пътна'!#REF!</definedName>
    <definedName name="_Toc264811540" localSheetId="11">Видеонаблюдение!#REF!</definedName>
    <definedName name="_Toc264811540" localSheetId="7">'Водомерна шахта'!#REF!</definedName>
    <definedName name="_Toc264811540" localSheetId="4">Едрогабаритни!#REF!</definedName>
    <definedName name="_Toc264811540" localSheetId="16">Мълниезащита!#REF!</definedName>
    <definedName name="_Toc264811540" localSheetId="1">Обобщена!#REF!</definedName>
    <definedName name="_Toc264811540" localSheetId="12">Ограда!#REF!</definedName>
    <definedName name="_Toc264811540" localSheetId="3">'Опасни и електрическо'!#REF!</definedName>
    <definedName name="_Toc264811540" localSheetId="6">'Офис Контейнер'!#REF!</definedName>
    <definedName name="_Toc264811540" localSheetId="15">Паркоустройство!#REF!</definedName>
    <definedName name="_Toc264811540" localSheetId="9">'Периметрова охрана'!#REF!</definedName>
    <definedName name="_Toc264811540" localSheetId="13">'Площадкови Комуникации'!#REF!</definedName>
    <definedName name="_Toc264811540" localSheetId="10">Пожароизвестяване!#REF!</definedName>
    <definedName name="_Toc264811540" localSheetId="14">Технологична!#REF!</definedName>
    <definedName name="_Toc264811541" localSheetId="5">Битов!#REF!</definedName>
    <definedName name="_Toc264811541" localSheetId="8">'Вертикална и пътна'!#REF!</definedName>
    <definedName name="_Toc264811541" localSheetId="11">Видеонаблюдение!#REF!</definedName>
    <definedName name="_Toc264811541" localSheetId="7">'Водомерна шахта'!#REF!</definedName>
    <definedName name="_Toc264811541" localSheetId="4">Едрогабаритни!#REF!</definedName>
    <definedName name="_Toc264811541" localSheetId="16">Мълниезащита!#REF!</definedName>
    <definedName name="_Toc264811541" localSheetId="1">Обобщена!#REF!</definedName>
    <definedName name="_Toc264811541" localSheetId="12">Ограда!#REF!</definedName>
    <definedName name="_Toc264811541" localSheetId="3">'Опасни и електрическо'!#REF!</definedName>
    <definedName name="_Toc264811541" localSheetId="6">'Офис Контейнер'!#REF!</definedName>
    <definedName name="_Toc264811541" localSheetId="15">Паркоустройство!#REF!</definedName>
    <definedName name="_Toc264811541" localSheetId="9">'Периметрова охрана'!#REF!</definedName>
    <definedName name="_Toc264811541" localSheetId="13">'Площадкови Комуникации'!#REF!</definedName>
    <definedName name="_Toc264811541" localSheetId="10">Пожароизвестяване!#REF!</definedName>
    <definedName name="_Toc264811541" localSheetId="14">Технологична!#REF!</definedName>
    <definedName name="_Toc264811542" localSheetId="5">Битов!#REF!</definedName>
    <definedName name="_Toc264811542" localSheetId="8">'Вертикална и пътна'!#REF!</definedName>
    <definedName name="_Toc264811542" localSheetId="11">Видеонаблюдение!#REF!</definedName>
    <definedName name="_Toc264811542" localSheetId="7">'Водомерна шахта'!#REF!</definedName>
    <definedName name="_Toc264811542" localSheetId="4">Едрогабаритни!#REF!</definedName>
    <definedName name="_Toc264811542" localSheetId="16">Мълниезащита!#REF!</definedName>
    <definedName name="_Toc264811542" localSheetId="1">Обобщена!#REF!</definedName>
    <definedName name="_Toc264811542" localSheetId="12">Ограда!#REF!</definedName>
    <definedName name="_Toc264811542" localSheetId="3">'Опасни и електрическо'!#REF!</definedName>
    <definedName name="_Toc264811542" localSheetId="6">'Офис Контейнер'!#REF!</definedName>
    <definedName name="_Toc264811542" localSheetId="15">Паркоустройство!#REF!</definedName>
    <definedName name="_Toc264811542" localSheetId="9">'Периметрова охрана'!#REF!</definedName>
    <definedName name="_Toc264811542" localSheetId="13">'Площадкови Комуникации'!#REF!</definedName>
    <definedName name="_Toc264811542" localSheetId="10">Пожароизвестяване!#REF!</definedName>
    <definedName name="_Toc264811542" localSheetId="14">Технологична!#REF!</definedName>
    <definedName name="_Toc264811543" localSheetId="5">Битов!#REF!</definedName>
    <definedName name="_Toc264811543" localSheetId="8">'Вертикална и пътна'!#REF!</definedName>
    <definedName name="_Toc264811543" localSheetId="11">Видеонаблюдение!#REF!</definedName>
    <definedName name="_Toc264811543" localSheetId="7">'Водомерна шахта'!#REF!</definedName>
    <definedName name="_Toc264811543" localSheetId="4">Едрогабаритни!#REF!</definedName>
    <definedName name="_Toc264811543" localSheetId="16">Мълниезащита!#REF!</definedName>
    <definedName name="_Toc264811543" localSheetId="1">Обобщена!#REF!</definedName>
    <definedName name="_Toc264811543" localSheetId="12">Ограда!#REF!</definedName>
    <definedName name="_Toc264811543" localSheetId="3">'Опасни и електрическо'!#REF!</definedName>
    <definedName name="_Toc264811543" localSheetId="6">'Офис Контейнер'!#REF!</definedName>
    <definedName name="_Toc264811543" localSheetId="15">Паркоустройство!#REF!</definedName>
    <definedName name="_Toc264811543" localSheetId="9">'Периметрова охрана'!#REF!</definedName>
    <definedName name="_Toc264811543" localSheetId="13">'Площадкови Комуникации'!#REF!</definedName>
    <definedName name="_Toc264811543" localSheetId="10">Пожароизвестяване!#REF!</definedName>
    <definedName name="_Toc264811543" localSheetId="14">Технологична!#REF!</definedName>
    <definedName name="_Toc264811544" localSheetId="5">Битов!#REF!</definedName>
    <definedName name="_Toc264811544" localSheetId="8">'Вертикална и пътна'!#REF!</definedName>
    <definedName name="_Toc264811544" localSheetId="11">Видеонаблюдение!#REF!</definedName>
    <definedName name="_Toc264811544" localSheetId="7">'Водомерна шахта'!#REF!</definedName>
    <definedName name="_Toc264811544" localSheetId="4">Едрогабаритни!#REF!</definedName>
    <definedName name="_Toc264811544" localSheetId="16">Мълниезащита!#REF!</definedName>
    <definedName name="_Toc264811544" localSheetId="1">Обобщена!#REF!</definedName>
    <definedName name="_Toc264811544" localSheetId="12">Ограда!#REF!</definedName>
    <definedName name="_Toc264811544" localSheetId="3">'Опасни и електрическо'!#REF!</definedName>
    <definedName name="_Toc264811544" localSheetId="6">'Офис Контейнер'!#REF!</definedName>
    <definedName name="_Toc264811544" localSheetId="15">Паркоустройство!#REF!</definedName>
    <definedName name="_Toc264811544" localSheetId="9">'Периметрова охрана'!#REF!</definedName>
    <definedName name="_Toc264811544" localSheetId="13">'Площадкови Комуникации'!#REF!</definedName>
    <definedName name="_Toc264811544" localSheetId="10">Пожароизвестяване!#REF!</definedName>
    <definedName name="_Toc264811544" localSheetId="14">Технологична!#REF!</definedName>
    <definedName name="_Toc264811545" localSheetId="5">Битов!#REF!</definedName>
    <definedName name="_Toc264811545" localSheetId="8">'Вертикална и пътна'!#REF!</definedName>
    <definedName name="_Toc264811545" localSheetId="11">Видеонаблюдение!#REF!</definedName>
    <definedName name="_Toc264811545" localSheetId="7">'Водомерна шахта'!#REF!</definedName>
    <definedName name="_Toc264811545" localSheetId="4">Едрогабаритни!#REF!</definedName>
    <definedName name="_Toc264811545" localSheetId="16">Мълниезащита!#REF!</definedName>
    <definedName name="_Toc264811545" localSheetId="1">Обобщена!#REF!</definedName>
    <definedName name="_Toc264811545" localSheetId="12">Ограда!#REF!</definedName>
    <definedName name="_Toc264811545" localSheetId="3">'Опасни и електрическо'!#REF!</definedName>
    <definedName name="_Toc264811545" localSheetId="6">'Офис Контейнер'!#REF!</definedName>
    <definedName name="_Toc264811545" localSheetId="15">Паркоустройство!#REF!</definedName>
    <definedName name="_Toc264811545" localSheetId="9">'Периметрова охрана'!#REF!</definedName>
    <definedName name="_Toc264811545" localSheetId="13">'Площадкови Комуникации'!#REF!</definedName>
    <definedName name="_Toc264811545" localSheetId="10">Пожароизвестяване!#REF!</definedName>
    <definedName name="_Toc264811545" localSheetId="14">Технологична!#REF!</definedName>
    <definedName name="_Toc264811546" localSheetId="5">Битов!#REF!</definedName>
    <definedName name="_Toc264811546" localSheetId="8">'Вертикална и пътна'!#REF!</definedName>
    <definedName name="_Toc264811546" localSheetId="11">Видеонаблюдение!#REF!</definedName>
    <definedName name="_Toc264811546" localSheetId="7">'Водомерна шахта'!#REF!</definedName>
    <definedName name="_Toc264811546" localSheetId="4">Едрогабаритни!#REF!</definedName>
    <definedName name="_Toc264811546" localSheetId="16">Мълниезащита!#REF!</definedName>
    <definedName name="_Toc264811546" localSheetId="1">Обобщена!#REF!</definedName>
    <definedName name="_Toc264811546" localSheetId="12">Ограда!#REF!</definedName>
    <definedName name="_Toc264811546" localSheetId="3">'Опасни и електрическо'!#REF!</definedName>
    <definedName name="_Toc264811546" localSheetId="6">'Офис Контейнер'!#REF!</definedName>
    <definedName name="_Toc264811546" localSheetId="15">Паркоустройство!#REF!</definedName>
    <definedName name="_Toc264811546" localSheetId="9">'Периметрова охрана'!#REF!</definedName>
    <definedName name="_Toc264811546" localSheetId="13">'Площадкови Комуникации'!#REF!</definedName>
    <definedName name="_Toc264811546" localSheetId="10">Пожароизвестяване!#REF!</definedName>
    <definedName name="_Toc264811546" localSheetId="14">Технологична!#REF!</definedName>
    <definedName name="_Toc264811547" localSheetId="5">Битов!#REF!</definedName>
    <definedName name="_Toc264811547" localSheetId="8">'Вертикална и пътна'!#REF!</definedName>
    <definedName name="_Toc264811547" localSheetId="11">Видеонаблюдение!#REF!</definedName>
    <definedName name="_Toc264811547" localSheetId="7">'Водомерна шахта'!#REF!</definedName>
    <definedName name="_Toc264811547" localSheetId="4">Едрогабаритни!#REF!</definedName>
    <definedName name="_Toc264811547" localSheetId="16">Мълниезащита!#REF!</definedName>
    <definedName name="_Toc264811547" localSheetId="1">Обобщена!#REF!</definedName>
    <definedName name="_Toc264811547" localSheetId="12">Ограда!#REF!</definedName>
    <definedName name="_Toc264811547" localSheetId="3">'Опасни и електрическо'!#REF!</definedName>
    <definedName name="_Toc264811547" localSheetId="6">'Офис Контейнер'!#REF!</definedName>
    <definedName name="_Toc264811547" localSheetId="15">Паркоустройство!#REF!</definedName>
    <definedName name="_Toc264811547" localSheetId="9">'Периметрова охрана'!#REF!</definedName>
    <definedName name="_Toc264811547" localSheetId="13">'Площадкови Комуникации'!#REF!</definedName>
    <definedName name="_Toc264811547" localSheetId="10">Пожароизвестяване!#REF!</definedName>
    <definedName name="_Toc264811547" localSheetId="14">Технологична!#REF!</definedName>
    <definedName name="_Toc264811548" localSheetId="5">Битов!#REF!</definedName>
    <definedName name="_Toc264811548" localSheetId="8">'Вертикална и пътна'!#REF!</definedName>
    <definedName name="_Toc264811548" localSheetId="11">Видеонаблюдение!#REF!</definedName>
    <definedName name="_Toc264811548" localSheetId="7">'Водомерна шахта'!#REF!</definedName>
    <definedName name="_Toc264811548" localSheetId="4">Едрогабаритни!#REF!</definedName>
    <definedName name="_Toc264811548" localSheetId="16">Мълниезащита!#REF!</definedName>
    <definedName name="_Toc264811548" localSheetId="1">Обобщена!#REF!</definedName>
    <definedName name="_Toc264811548" localSheetId="12">Ограда!#REF!</definedName>
    <definedName name="_Toc264811548" localSheetId="3">'Опасни и електрическо'!#REF!</definedName>
    <definedName name="_Toc264811548" localSheetId="6">'Офис Контейнер'!#REF!</definedName>
    <definedName name="_Toc264811548" localSheetId="15">Паркоустройство!#REF!</definedName>
    <definedName name="_Toc264811548" localSheetId="9">'Периметрова охрана'!#REF!</definedName>
    <definedName name="_Toc264811548" localSheetId="13">'Площадкови Комуникации'!#REF!</definedName>
    <definedName name="_Toc264811548" localSheetId="10">Пожароизвестяване!#REF!</definedName>
    <definedName name="_Toc264811548" localSheetId="14">Технологична!#REF!</definedName>
    <definedName name="_Toc264811549" localSheetId="5">Битов!#REF!</definedName>
    <definedName name="_Toc264811549" localSheetId="8">'Вертикална и пътна'!#REF!</definedName>
    <definedName name="_Toc264811549" localSheetId="11">Видеонаблюдение!#REF!</definedName>
    <definedName name="_Toc264811549" localSheetId="7">'Водомерна шахта'!#REF!</definedName>
    <definedName name="_Toc264811549" localSheetId="4">Едрогабаритни!#REF!</definedName>
    <definedName name="_Toc264811549" localSheetId="16">Мълниезащита!#REF!</definedName>
    <definedName name="_Toc264811549" localSheetId="1">Обобщена!#REF!</definedName>
    <definedName name="_Toc264811549" localSheetId="12">Ограда!#REF!</definedName>
    <definedName name="_Toc264811549" localSheetId="3">'Опасни и електрическо'!#REF!</definedName>
    <definedName name="_Toc264811549" localSheetId="6">'Офис Контейнер'!#REF!</definedName>
    <definedName name="_Toc264811549" localSheetId="15">Паркоустройство!#REF!</definedName>
    <definedName name="_Toc264811549" localSheetId="9">'Периметрова охрана'!#REF!</definedName>
    <definedName name="_Toc264811549" localSheetId="13">'Площадкови Комуникации'!#REF!</definedName>
    <definedName name="_Toc264811549" localSheetId="10">Пожароизвестяване!#REF!</definedName>
    <definedName name="_Toc264811549" localSheetId="14">Технологична!#REF!</definedName>
    <definedName name="_Toc264811550" localSheetId="5">Битов!#REF!</definedName>
    <definedName name="_Toc264811550" localSheetId="8">'Вертикална и пътна'!#REF!</definedName>
    <definedName name="_Toc264811550" localSheetId="11">Видеонаблюдение!#REF!</definedName>
    <definedName name="_Toc264811550" localSheetId="7">'Водомерна шахта'!#REF!</definedName>
    <definedName name="_Toc264811550" localSheetId="4">Едрогабаритни!#REF!</definedName>
    <definedName name="_Toc264811550" localSheetId="16">Мълниезащита!#REF!</definedName>
    <definedName name="_Toc264811550" localSheetId="1">Обобщена!#REF!</definedName>
    <definedName name="_Toc264811550" localSheetId="12">Ограда!#REF!</definedName>
    <definedName name="_Toc264811550" localSheetId="3">'Опасни и електрическо'!#REF!</definedName>
    <definedName name="_Toc264811550" localSheetId="6">'Офис Контейнер'!#REF!</definedName>
    <definedName name="_Toc264811550" localSheetId="15">Паркоустройство!#REF!</definedName>
    <definedName name="_Toc264811550" localSheetId="9">'Периметрова охрана'!#REF!</definedName>
    <definedName name="_Toc264811550" localSheetId="13">'Площадкови Комуникации'!#REF!</definedName>
    <definedName name="_Toc264811550" localSheetId="10">Пожароизвестяване!#REF!</definedName>
    <definedName name="_Toc264811550" localSheetId="14">Технологична!#REF!</definedName>
    <definedName name="_Toc264811551" localSheetId="5">Битов!#REF!</definedName>
    <definedName name="_Toc264811551" localSheetId="8">'Вертикална и пътна'!#REF!</definedName>
    <definedName name="_Toc264811551" localSheetId="11">Видеонаблюдение!#REF!</definedName>
    <definedName name="_Toc264811551" localSheetId="7">'Водомерна шахта'!#REF!</definedName>
    <definedName name="_Toc264811551" localSheetId="4">Едрогабаритни!#REF!</definedName>
    <definedName name="_Toc264811551" localSheetId="16">Мълниезащита!#REF!</definedName>
    <definedName name="_Toc264811551" localSheetId="1">Обобщена!#REF!</definedName>
    <definedName name="_Toc264811551" localSheetId="12">Ограда!#REF!</definedName>
    <definedName name="_Toc264811551" localSheetId="3">'Опасни и електрическо'!#REF!</definedName>
    <definedName name="_Toc264811551" localSheetId="6">'Офис Контейнер'!#REF!</definedName>
    <definedName name="_Toc264811551" localSheetId="15">Паркоустройство!#REF!</definedName>
    <definedName name="_Toc264811551" localSheetId="9">'Периметрова охрана'!#REF!</definedName>
    <definedName name="_Toc264811551" localSheetId="13">'Площадкови Комуникации'!#REF!</definedName>
    <definedName name="_Toc264811551" localSheetId="10">Пожароизвестяване!#REF!</definedName>
    <definedName name="_Toc264811551" localSheetId="14">Технологична!#REF!</definedName>
    <definedName name="_Toc264811552" localSheetId="5">Битов!#REF!</definedName>
    <definedName name="_Toc264811552" localSheetId="8">'Вертикална и пътна'!#REF!</definedName>
    <definedName name="_Toc264811552" localSheetId="11">Видеонаблюдение!#REF!</definedName>
    <definedName name="_Toc264811552" localSheetId="7">'Водомерна шахта'!#REF!</definedName>
    <definedName name="_Toc264811552" localSheetId="4">Едрогабаритни!#REF!</definedName>
    <definedName name="_Toc264811552" localSheetId="16">Мълниезащита!#REF!</definedName>
    <definedName name="_Toc264811552" localSheetId="1">Обобщена!#REF!</definedName>
    <definedName name="_Toc264811552" localSheetId="12">Ограда!#REF!</definedName>
    <definedName name="_Toc264811552" localSheetId="3">'Опасни и електрическо'!#REF!</definedName>
    <definedName name="_Toc264811552" localSheetId="6">'Офис Контейнер'!#REF!</definedName>
    <definedName name="_Toc264811552" localSheetId="15">Паркоустройство!#REF!</definedName>
    <definedName name="_Toc264811552" localSheetId="9">'Периметрова охрана'!#REF!</definedName>
    <definedName name="_Toc264811552" localSheetId="13">'Площадкови Комуникации'!#REF!</definedName>
    <definedName name="_Toc264811552" localSheetId="10">Пожароизвестяване!#REF!</definedName>
    <definedName name="_Toc264811552" localSheetId="14">Технологична!#REF!</definedName>
    <definedName name="ddf">'[1]KSS I-X'!#REF!</definedName>
    <definedName name="docTableDN" localSheetId="0">#REF!</definedName>
    <definedName name="docTableDN" localSheetId="2">#REF!</definedName>
    <definedName name="docTableDN">'[1]KSS I-X'!#REF!</definedName>
    <definedName name="docTableMatDN" localSheetId="0">#REF!</definedName>
    <definedName name="docTableMatDN" localSheetId="2">#REF!</definedName>
    <definedName name="docTableMatDN">#REF!</definedName>
    <definedName name="docTableMexDN" localSheetId="0">#REF!</definedName>
    <definedName name="docTableMexDN" localSheetId="2">#REF!</definedName>
    <definedName name="docTableMexDN">#REF!</definedName>
    <definedName name="docTableNachDN" localSheetId="0">#REF!</definedName>
    <definedName name="docTableNachDN" localSheetId="2">#REF!</definedName>
    <definedName name="docTableNachDN">'[1]KSS I-X'!#REF!</definedName>
    <definedName name="docTableWorkDN" localSheetId="0">#REF!</definedName>
    <definedName name="docTableWorkDN" localSheetId="2">#REF!</definedName>
    <definedName name="docTableWorkDN">#REF!</definedName>
    <definedName name="Hide0" localSheetId="0">#REF!</definedName>
    <definedName name="Hide0" localSheetId="2">#REF!</definedName>
    <definedName name="Hide0">'[1]KSS I-X'!#REF!</definedName>
    <definedName name="Hide1" localSheetId="0">#REF!</definedName>
    <definedName name="Hide1" localSheetId="2">#REF!</definedName>
    <definedName name="Hide1">'[1]KSS I-X'!#REF!</definedName>
    <definedName name="Hide2" localSheetId="0">#REF!</definedName>
    <definedName name="Hide2" localSheetId="2">#REF!</definedName>
    <definedName name="Hide2">#REF!</definedName>
    <definedName name="Koef" localSheetId="0">#REF!</definedName>
    <definedName name="Koef" localSheetId="2">#REF!</definedName>
    <definedName name="Koef">#REF!</definedName>
    <definedName name="KolBrojPodobni" localSheetId="0">#REF!</definedName>
    <definedName name="KolBrojPodobni" localSheetId="2">#REF!</definedName>
    <definedName name="KolDylvina" localSheetId="0">#REF!</definedName>
    <definedName name="KolDylvina" localSheetId="2">#REF!</definedName>
    <definedName name="KolMark" localSheetId="0">#REF!</definedName>
    <definedName name="KolMark" localSheetId="2">#REF!</definedName>
    <definedName name="KolMqsto" localSheetId="0">#REF!</definedName>
    <definedName name="KolMqsto" localSheetId="2">#REF!</definedName>
    <definedName name="KolShirina" localSheetId="0">#REF!</definedName>
    <definedName name="KolShirina" localSheetId="2">#REF!</definedName>
    <definedName name="KOLSHIRINA1">#REF!</definedName>
    <definedName name="KolSmet" localSheetId="0">#REF!</definedName>
    <definedName name="KolSmet" localSheetId="2">#REF!</definedName>
    <definedName name="KolSmet">#REF!</definedName>
    <definedName name="KolSum" localSheetId="0">#REF!</definedName>
    <definedName name="KolSum" localSheetId="2">#REF!</definedName>
    <definedName name="KOLSUM1">#REF!</definedName>
    <definedName name="KolWisochina" localSheetId="0">#REF!</definedName>
    <definedName name="KolWisochina" localSheetId="2">#REF!</definedName>
    <definedName name="KOLWIZOCHINA1">#REF!</definedName>
    <definedName name="NacProcColFirst" localSheetId="0">#REF!</definedName>
    <definedName name="NacProcColFirst" localSheetId="2">#REF!</definedName>
    <definedName name="NacProcColFirst">'[1]KSS I-X'!#REF!</definedName>
    <definedName name="NacProcColSecond" localSheetId="0">#REF!</definedName>
    <definedName name="NacProcColSecond" localSheetId="2">#REF!</definedName>
    <definedName name="NacProcColSecond">'[1]KSS I-X'!#REF!</definedName>
    <definedName name="NACPROCOLFIRST1">#REF!</definedName>
    <definedName name="ObektIme" localSheetId="0">#REF!</definedName>
    <definedName name="ObektIme" localSheetId="2">#REF!</definedName>
    <definedName name="PerfectSoftware" localSheetId="0">#REF!</definedName>
    <definedName name="PerfectSoftware" localSheetId="2">#REF!</definedName>
    <definedName name="PerfectSoftware">'[1]KSS I-X'!#REF!</definedName>
    <definedName name="Proweril" localSheetId="0">#REF!</definedName>
    <definedName name="Proweril" localSheetId="2">#REF!</definedName>
    <definedName name="Proweril">'[1]KSS I-X'!#REF!</definedName>
    <definedName name="PSDCen" localSheetId="0">#REF!</definedName>
    <definedName name="PSDCen" localSheetId="2">#REF!</definedName>
    <definedName name="PSDCen_10" localSheetId="0">[2]psd!$O$9:$O$18</definedName>
    <definedName name="PSDCen_10" localSheetId="2">[2]psd!$O$9:$O$18</definedName>
    <definedName name="PSDCen_10">[3]psd!$O$9:$O$17</definedName>
    <definedName name="PSDCen_11" localSheetId="0">[2]psd!$O$9:$O$18</definedName>
    <definedName name="PSDCen_11" localSheetId="2">[2]psd!$O$9:$O$18</definedName>
    <definedName name="PSDCen_11">[3]psd!$O$9:$O$23</definedName>
    <definedName name="PSDCen_12" localSheetId="0">[4]psd!$O$9:$O$11</definedName>
    <definedName name="PSDCen_12" localSheetId="2">[4]psd!$O$9:$O$11</definedName>
    <definedName name="PSDCen_12">[3]psd!$O$9:$O$11</definedName>
    <definedName name="PSDCen_13" localSheetId="0">[4]psd!$O$9:$O$30</definedName>
    <definedName name="PSDCen_13" localSheetId="2">[4]psd!$O$9:$O$30</definedName>
    <definedName name="PSDCen_13">[3]psd!$O$9:$O$17</definedName>
    <definedName name="PSDCen_14" localSheetId="0">[4]psd!$O$9:$O$24</definedName>
    <definedName name="PSDCen_14" localSheetId="2">[4]psd!$O$9:$O$24</definedName>
    <definedName name="PSDCen_14">[3]psd!$O$9:$O$17</definedName>
    <definedName name="PSDCen_15" localSheetId="0">[4]psd!$O$9:$O$31</definedName>
    <definedName name="PSDCen_15" localSheetId="2">[4]psd!$O$9:$O$31</definedName>
    <definedName name="PSDCen_15">[3]psd!$O$9:$O$23</definedName>
    <definedName name="PSDCen_16" localSheetId="0">[4]psd!$O$9:$O$31</definedName>
    <definedName name="PSDCen_16" localSheetId="2">[4]psd!$O$9:$O$31</definedName>
    <definedName name="PSDCen_16">[3]psd!$O$9:$O$11</definedName>
    <definedName name="PSDCen_17" localSheetId="0">[4]psd!$O$9:$O$24</definedName>
    <definedName name="PSDCen_17" localSheetId="2">[4]psd!$O$9:$O$24</definedName>
    <definedName name="PSDCen_17">[3]psd!$O$9:$O$17</definedName>
    <definedName name="PSDCen_18" localSheetId="0">[4]psd!$O$9:$O$24</definedName>
    <definedName name="PSDCen_18" localSheetId="2">[4]psd!$O$9:$O$24</definedName>
    <definedName name="PSDCen_18">[3]psd!$O$9:$O$17</definedName>
    <definedName name="PSDCen_19" localSheetId="0">[4]psd!$O$9:$O$31</definedName>
    <definedName name="PSDCen_19" localSheetId="2">[4]psd!$O$9:$O$31</definedName>
    <definedName name="PSDCen_19">[3]psd!$O$9:$O$23</definedName>
    <definedName name="PSDCen_2" localSheetId="0">[2]psd!$O$9:$O$11</definedName>
    <definedName name="PSDCen_2" localSheetId="2">[2]psd!$O$9:$O$11</definedName>
    <definedName name="PSDCen_2">[3]psd!$O$9:$O$11</definedName>
    <definedName name="PSDCen_20" localSheetId="0">[4]psd!$O$9:$O$30</definedName>
    <definedName name="PSDCen_20" localSheetId="2">[4]psd!$O$9:$O$30</definedName>
    <definedName name="PSDCen_20">[3]psd!$O$9:$O$11</definedName>
    <definedName name="PSDCen_21" localSheetId="0">[4]psd!$O$9:$O$11</definedName>
    <definedName name="PSDCen_21" localSheetId="2">[4]psd!$O$9:$O$11</definedName>
    <definedName name="PSDCen_21">[3]psd!$O$9:$O$16</definedName>
    <definedName name="PSDCen_22" localSheetId="0">[4]psd!$O$9:$O$16</definedName>
    <definedName name="PSDCen_22" localSheetId="2">[4]psd!$O$9:$O$16</definedName>
    <definedName name="PSDCen_22">[3]psd!$O$9:$O$19</definedName>
    <definedName name="PSDCen_23" localSheetId="0">[4]psd!$O$9:$O$13</definedName>
    <definedName name="PSDCen_23" localSheetId="2">[4]psd!$O$9:$O$13</definedName>
    <definedName name="PSDCen_23">[3]psd!$O$9:$O$19</definedName>
    <definedName name="PSDCen_24" localSheetId="0">[4]psd!$O$9:$O$16</definedName>
    <definedName name="PSDCen_24" localSheetId="2">[4]psd!$O$9:$O$16</definedName>
    <definedName name="PSDCen_24">[3]psd!$O$9:$O$11</definedName>
    <definedName name="PSDCen_25" localSheetId="0">[4]psd!$O$9:$O$16</definedName>
    <definedName name="PSDCen_25" localSheetId="2">[4]psd!$O$9:$O$16</definedName>
    <definedName name="PSDCen_25">[3]psd!$O$9:$O$16</definedName>
    <definedName name="PSDCen_26" localSheetId="0">[4]psd!$O$9:$O$13</definedName>
    <definedName name="PSDCen_26" localSheetId="2">[4]psd!$O$9:$O$13</definedName>
    <definedName name="PSDCen_26">[3]psd!$O$9:$O$19</definedName>
    <definedName name="PSDCen_27" localSheetId="0">[4]psd!$O$9:$O$13</definedName>
    <definedName name="PSDCen_27" localSheetId="2">[4]psd!$O$9:$O$13</definedName>
    <definedName name="PSDCen_27">[3]psd!$O$9:$O$19</definedName>
    <definedName name="PSDCen_28">[4]psd!$O$9:$O$16</definedName>
    <definedName name="PSDCen_29">[4]psd!$O$9:$O$16</definedName>
    <definedName name="PSDCen_3" localSheetId="0">[2]psd!$O$9:$O$11</definedName>
    <definedName name="PSDCen_3" localSheetId="2">[2]psd!$O$9:$O$11</definedName>
    <definedName name="PSDCen_3">[3]psd!$O$9:$O$11</definedName>
    <definedName name="PSDCen_30">[4]psd!$O$9:$O$11</definedName>
    <definedName name="PSDCen_31">[4]psd!$O$9:$O$16</definedName>
    <definedName name="PSDCen_32">[4]psd!$O$9:$O$13</definedName>
    <definedName name="PSDCen_33">[4]psd!$O$9:$O$16</definedName>
    <definedName name="PSDCen_34">[4]psd!$O$9:$O$16</definedName>
    <definedName name="PSDCen_35">[4]psd!$O$9:$O$13</definedName>
    <definedName name="PSDCen_36">[4]psd!$O$9:$O$13</definedName>
    <definedName name="PSDCen_37">[4]psd!$O$9:$O$16</definedName>
    <definedName name="PSDCen_38">[4]psd!$O$9:$O$16</definedName>
    <definedName name="PSDCen_39">[5]psd!$O$9:$O$27</definedName>
    <definedName name="PSDCen_4" localSheetId="0">[2]psd!$O$9:$O$11</definedName>
    <definedName name="PSDCen_4" localSheetId="2">[2]psd!$O$9:$O$11</definedName>
    <definedName name="PSDCen_4">[3]psd!$O$9:$O$26</definedName>
    <definedName name="PSDCen_40">[5]psd!$O$9:$O$21</definedName>
    <definedName name="PSDCen_41">[5]psd!$O$9:$O$23</definedName>
    <definedName name="PSDCen_42">[5]psd!$O$9:$O$11</definedName>
    <definedName name="PSDCen_43">[5]psd!$O$9:$O$14</definedName>
    <definedName name="PSDCen_44">[5]psd!$O$9:$O$14</definedName>
    <definedName name="PSDCen_45">[5]psd!$O$9:$O$14</definedName>
    <definedName name="PSDCen_46">[5]psd!$O$9:$O$14</definedName>
    <definedName name="PSDCen_47">[5]psd!$O$9:$O$14</definedName>
    <definedName name="PSDCen_48">[5]psd!$O$9:$O$14</definedName>
    <definedName name="PSDCen_5" localSheetId="0">[2]psd!$O$9:$O$17</definedName>
    <definedName name="PSDCen_5" localSheetId="2">[2]psd!$O$9:$O$17</definedName>
    <definedName name="PSDCen_5">[3]psd!$O$9:$O$25</definedName>
    <definedName name="PSDCen_6" localSheetId="0">[2]psd!$O$9:$O$11</definedName>
    <definedName name="PSDCen_6" localSheetId="2">[2]psd!$O$9:$O$11</definedName>
    <definedName name="PSDCen_6">[3]psd!$O$9:$O$23</definedName>
    <definedName name="PSDCen_7" localSheetId="0">[2]psd!$O$9:$O$15</definedName>
    <definedName name="PSDCen_7" localSheetId="2">[2]psd!$O$9:$O$15</definedName>
    <definedName name="PSDCen_7">[3]psd!$O$9:$O$46</definedName>
    <definedName name="PSDCen_8" localSheetId="0">[2]psd!$O$9:$O$11</definedName>
    <definedName name="PSDCen_8" localSheetId="2">[2]psd!$O$9:$O$11</definedName>
    <definedName name="PSDCen_8">[3]psd!$O$9:$O$11</definedName>
    <definedName name="PSDCen_9" localSheetId="0">[2]psd!$O$9:$O$29</definedName>
    <definedName name="PSDCen_9" localSheetId="2">[2]psd!$O$9:$O$29</definedName>
    <definedName name="PSDCen_9">[3]psd!$O$9:$O$11</definedName>
    <definedName name="PSDDoData" localSheetId="0">#REF!</definedName>
    <definedName name="PSDDoData" localSheetId="2">#REF!</definedName>
    <definedName name="PSDDoData">'[1]KSS I-X'!#REF!</definedName>
    <definedName name="PSDDop" localSheetId="0">#REF!</definedName>
    <definedName name="PSDDop" localSheetId="2">#REF!</definedName>
    <definedName name="PSDDop">'[1]KSS I-X'!#REF!</definedName>
    <definedName name="PSDDop_10" localSheetId="0">[2]psd!$W$9:$W$18</definedName>
    <definedName name="PSDDop_10" localSheetId="2">[2]psd!$W$9:$W$18</definedName>
    <definedName name="PSDDop_10">[3]psd!$W$9:$W$17</definedName>
    <definedName name="PSDDop_11" localSheetId="0">[2]psd!$W$9:$W$18</definedName>
    <definedName name="PSDDop_11" localSheetId="2">[2]psd!$W$9:$W$18</definedName>
    <definedName name="PSDDop_11">[3]psd!$W$9:$W$23</definedName>
    <definedName name="PSDDop_12" localSheetId="0">[4]psd!$W$9:$W$11</definedName>
    <definedName name="PSDDop_12" localSheetId="2">[4]psd!$W$9:$W$11</definedName>
    <definedName name="PSDDop_12">[3]psd!$W$9:$W$11</definedName>
    <definedName name="PSDDop_13" localSheetId="0">[4]psd!$W$9:$W$30</definedName>
    <definedName name="PSDDop_13" localSheetId="2">[4]psd!$W$9:$W$30</definedName>
    <definedName name="PSDDop_13">[3]psd!$W$9:$W$17</definedName>
    <definedName name="PSDDop_14" localSheetId="0">[4]psd!$W$9:$W$24</definedName>
    <definedName name="PSDDop_14" localSheetId="2">[4]psd!$W$9:$W$24</definedName>
    <definedName name="PSDDop_14">[3]psd!$W$9:$W$17</definedName>
    <definedName name="PSDDop_15" localSheetId="0">[4]psd!$W$9:$W$31</definedName>
    <definedName name="PSDDop_15" localSheetId="2">[4]psd!$W$9:$W$31</definedName>
    <definedName name="PSDDop_15">[3]psd!$W$9:$W$23</definedName>
    <definedName name="PSDDop_16" localSheetId="0">[4]psd!$W$9:$W$31</definedName>
    <definedName name="PSDDop_16" localSheetId="2">[4]psd!$W$9:$W$31</definedName>
    <definedName name="PSDDop_16">[3]psd!$W$9:$W$11</definedName>
    <definedName name="PSDDop_17" localSheetId="0">[4]psd!$W$9:$W$24</definedName>
    <definedName name="PSDDop_17" localSheetId="2">[4]psd!$W$9:$W$24</definedName>
    <definedName name="PSDDop_17">[3]psd!$W$9:$W$17</definedName>
    <definedName name="PSDDop_18" localSheetId="0">[4]psd!$W$9:$W$24</definedName>
    <definedName name="PSDDop_18" localSheetId="2">[4]psd!$W$9:$W$24</definedName>
    <definedName name="PSDDop_18">[3]psd!$W$9:$W$17</definedName>
    <definedName name="PSDDop_19" localSheetId="0">[4]psd!$W$9:$W$31</definedName>
    <definedName name="PSDDop_19" localSheetId="2">[4]psd!$W$9:$W$31</definedName>
    <definedName name="PSDDop_19">[3]psd!$W$9:$W$23</definedName>
    <definedName name="PSDDop_2" localSheetId="0">[2]psd!$W$9:$W$11</definedName>
    <definedName name="PSDDop_2" localSheetId="2">[2]psd!$W$9:$W$11</definedName>
    <definedName name="PSDDop_2">[3]psd!$W$9:$W$11</definedName>
    <definedName name="PSDDop_20" localSheetId="0">[4]psd!$W$9:$W$30</definedName>
    <definedName name="PSDDop_20" localSheetId="2">[4]psd!$W$9:$W$30</definedName>
    <definedName name="PSDDop_20">[3]psd!$W$9:$W$11</definedName>
    <definedName name="PSDDop_21" localSheetId="0">[4]psd!$W$9:$W$11</definedName>
    <definedName name="PSDDop_21" localSheetId="2">[4]psd!$W$9:$W$11</definedName>
    <definedName name="PSDDop_21">[3]psd!$W$9:$W$16</definedName>
    <definedName name="PSDDop_22" localSheetId="0">[4]psd!$W$9:$W$16</definedName>
    <definedName name="PSDDop_22" localSheetId="2">[4]psd!$W$9:$W$16</definedName>
    <definedName name="PSDDop_22">[3]psd!$W$9:$W$19</definedName>
    <definedName name="PSDDop_23" localSheetId="0">[4]psd!$W$9:$W$13</definedName>
    <definedName name="PSDDop_23" localSheetId="2">[4]psd!$W$9:$W$13</definedName>
    <definedName name="PSDDop_23">[3]psd!$W$9:$W$19</definedName>
    <definedName name="PSDDop_24" localSheetId="0">[4]psd!$W$9:$W$16</definedName>
    <definedName name="PSDDop_24" localSheetId="2">[4]psd!$W$9:$W$16</definedName>
    <definedName name="PSDDop_24">[3]psd!$W$9:$W$11</definedName>
    <definedName name="PSDDop_25" localSheetId="0">[4]psd!$W$9:$W$16</definedName>
    <definedName name="PSDDop_25" localSheetId="2">[4]psd!$W$9:$W$16</definedName>
    <definedName name="PSDDop_25">[3]psd!$W$9:$W$16</definedName>
    <definedName name="PSDDop_26" localSheetId="0">[4]psd!$W$9:$W$13</definedName>
    <definedName name="PSDDop_26" localSheetId="2">[4]psd!$W$9:$W$13</definedName>
    <definedName name="PSDDop_26">[3]psd!$W$9:$W$19</definedName>
    <definedName name="PSDDop_27" localSheetId="0">[4]psd!$W$9:$W$13</definedName>
    <definedName name="PSDDop_27" localSheetId="2">[4]psd!$W$9:$W$13</definedName>
    <definedName name="PSDDop_27">[3]psd!$W$9:$W$19</definedName>
    <definedName name="PSDDop_28">[4]psd!$W$9:$W$16</definedName>
    <definedName name="PSDDop_29">[4]psd!$W$9:$W$16</definedName>
    <definedName name="PSDDop_3" localSheetId="0">[2]psd!$W$9:$W$11</definedName>
    <definedName name="PSDDop_3" localSheetId="2">[2]psd!$W$9:$W$11</definedName>
    <definedName name="PSDDop_3">[3]psd!$W$9:$W$11</definedName>
    <definedName name="PSDDop_30">[4]psd!$W$9:$W$11</definedName>
    <definedName name="PSDDop_31">[4]psd!$W$9:$W$16</definedName>
    <definedName name="PSDDop_32">[4]psd!$W$9:$W$13</definedName>
    <definedName name="PSDDop_33">[4]psd!$W$9:$W$16</definedName>
    <definedName name="PSDDop_34">[4]psd!$W$9:$W$16</definedName>
    <definedName name="PSDDop_35">[4]psd!$W$9:$W$13</definedName>
    <definedName name="PSDDop_36">[4]psd!$W$9:$W$13</definedName>
    <definedName name="PSDDop_37">[4]psd!$W$9:$W$16</definedName>
    <definedName name="PSDDop_38">[4]psd!$W$9:$W$16</definedName>
    <definedName name="PSDDop_39">[5]psd!$W$9:$W$27</definedName>
    <definedName name="PSDDop_4" localSheetId="0">[2]psd!$W$9:$W$11</definedName>
    <definedName name="PSDDop_4" localSheetId="2">[2]psd!$W$9:$W$11</definedName>
    <definedName name="PSDDop_4">[3]psd!$W$9:$W$26</definedName>
    <definedName name="PSDDop_40">[5]psd!$W$9:$W$21</definedName>
    <definedName name="PSDDop_41">[5]psd!$W$9:$W$23</definedName>
    <definedName name="PSDDop_42">[5]psd!$W$9:$W$11</definedName>
    <definedName name="PSDDop_43">[5]psd!$W$9:$W$14</definedName>
    <definedName name="PSDDop_44">[5]psd!$W$9:$W$14</definedName>
    <definedName name="PSDDop_45">[5]psd!$W$9:$W$14</definedName>
    <definedName name="PSDDop_46">[5]psd!$W$9:$W$14</definedName>
    <definedName name="PSDDop_47">[5]psd!$W$9:$W$14</definedName>
    <definedName name="PSDDop_48">[5]psd!$W$9:$W$14</definedName>
    <definedName name="PSDDop_5" localSheetId="0">[2]psd!$W$9:$W$17</definedName>
    <definedName name="PSDDop_5" localSheetId="2">[2]psd!$W$9:$W$17</definedName>
    <definedName name="PSDDop_5">[3]psd!$W$9:$W$25</definedName>
    <definedName name="PSDDop_6" localSheetId="0">[2]psd!$W$9:$W$11</definedName>
    <definedName name="PSDDop_6" localSheetId="2">[2]psd!$W$9:$W$11</definedName>
    <definedName name="PSDDop_6">[3]psd!$W$9:$W$23</definedName>
    <definedName name="PSDDop_7" localSheetId="0">[2]psd!$W$9:$W$15</definedName>
    <definedName name="PSDDop_7" localSheetId="2">[2]psd!$W$9:$W$15</definedName>
    <definedName name="PSDDop_7">[3]psd!$W$9:$W$46</definedName>
    <definedName name="PSDDop_8" localSheetId="0">[2]psd!$W$9:$W$11</definedName>
    <definedName name="PSDDop_8" localSheetId="2">[2]psd!$W$9:$W$11</definedName>
    <definedName name="PSDDop_8">[3]psd!$W$9:$W$11</definedName>
    <definedName name="PSDDop_9" localSheetId="0">[2]psd!$W$9:$W$29</definedName>
    <definedName name="PSDDop_9" localSheetId="2">[2]psd!$W$9:$W$29</definedName>
    <definedName name="PSDDop_9">[3]psd!$W$9:$W$11</definedName>
    <definedName name="PSDEdCen" localSheetId="0">#REF!</definedName>
    <definedName name="PSDEdCen" localSheetId="2">#REF!</definedName>
    <definedName name="PSDEdDop" localSheetId="0">#REF!</definedName>
    <definedName name="PSDEdDop" localSheetId="2">#REF!</definedName>
    <definedName name="PSDEdDop">'[1]KSS I-X'!#REF!</definedName>
    <definedName name="PSDEdMat" localSheetId="0">#REF!</definedName>
    <definedName name="PSDEdMat" localSheetId="2">#REF!</definedName>
    <definedName name="PSDEdMat">'[1]KSS I-X'!#REF!</definedName>
    <definedName name="PSDEdMex" localSheetId="0">#REF!</definedName>
    <definedName name="PSDEdMex" localSheetId="2">#REF!</definedName>
    <definedName name="PSDEdMex">'[1]KSS I-X'!#REF!</definedName>
    <definedName name="PSDEdRab" localSheetId="0">#REF!</definedName>
    <definedName name="PSDEdRab" localSheetId="2">#REF!</definedName>
    <definedName name="PSDEdRab">'[1]KSS I-X'!#REF!</definedName>
    <definedName name="PSDIme" localSheetId="0">#REF!</definedName>
    <definedName name="PSDIme" localSheetId="2">#REF!</definedName>
    <definedName name="PSDKolichestwo" localSheetId="0">#REF!</definedName>
    <definedName name="PSDKolichestwo" localSheetId="2">#REF!</definedName>
    <definedName name="PSDMat" localSheetId="0">#REF!</definedName>
    <definedName name="PSDMat" localSheetId="2">#REF!</definedName>
    <definedName name="PSDMat">'[1]KSS I-X'!#REF!</definedName>
    <definedName name="PSDMat_10" localSheetId="0">[2]psd!$U$9:$U$18</definedName>
    <definedName name="PSDMat_10" localSheetId="2">[2]psd!$U$9:$U$18</definedName>
    <definedName name="PSDMat_10">[3]psd!$U$9:$U$17</definedName>
    <definedName name="PSDMat_11" localSheetId="0">[2]psd!$U$9:$U$18</definedName>
    <definedName name="PSDMat_11" localSheetId="2">[2]psd!$U$9:$U$18</definedName>
    <definedName name="PSDMat_11">[3]psd!$U$9:$U$23</definedName>
    <definedName name="PSDMat_12" localSheetId="0">[4]psd!$U$9:$U$11</definedName>
    <definedName name="PSDMat_12" localSheetId="2">[4]psd!$U$9:$U$11</definedName>
    <definedName name="PSDMat_12">[3]psd!$U$9:$U$11</definedName>
    <definedName name="PSDMat_13" localSheetId="0">[4]psd!$U$9:$U$30</definedName>
    <definedName name="PSDMat_13" localSheetId="2">[4]psd!$U$9:$U$30</definedName>
    <definedName name="PSDMat_13">[3]psd!$U$9:$U$17</definedName>
    <definedName name="PSDMat_14" localSheetId="0">[4]psd!$U$9:$U$24</definedName>
    <definedName name="PSDMat_14" localSheetId="2">[4]psd!$U$9:$U$24</definedName>
    <definedName name="PSDMat_14">[3]psd!$U$9:$U$17</definedName>
    <definedName name="PSDMat_15" localSheetId="0">[4]psd!$U$9:$U$31</definedName>
    <definedName name="PSDMat_15" localSheetId="2">[4]psd!$U$9:$U$31</definedName>
    <definedName name="PSDMat_15">[3]psd!$U$9:$U$23</definedName>
    <definedName name="PSDMat_16" localSheetId="0">[4]psd!$U$9:$U$31</definedName>
    <definedName name="PSDMat_16" localSheetId="2">[4]psd!$U$9:$U$31</definedName>
    <definedName name="PSDMat_16">[3]psd!$U$9:$U$11</definedName>
    <definedName name="PSDMat_17" localSheetId="0">[4]psd!$U$9:$U$24</definedName>
    <definedName name="PSDMat_17" localSheetId="2">[4]psd!$U$9:$U$24</definedName>
    <definedName name="PSDMat_17">[3]psd!$U$9:$U$17</definedName>
    <definedName name="PSDMat_18" localSheetId="0">[4]psd!$U$9:$U$24</definedName>
    <definedName name="PSDMat_18" localSheetId="2">[4]psd!$U$9:$U$24</definedName>
    <definedName name="PSDMat_18">[3]psd!$U$9:$U$17</definedName>
    <definedName name="PSDMat_19" localSheetId="0">[4]psd!$U$9:$U$31</definedName>
    <definedName name="PSDMat_19" localSheetId="2">[4]psd!$U$9:$U$31</definedName>
    <definedName name="PSDMat_19">[3]psd!$U$9:$U$23</definedName>
    <definedName name="PSDMat_2" localSheetId="0">[2]psd!$U$9:$U$11</definedName>
    <definedName name="PSDMat_2" localSheetId="2">[2]psd!$U$9:$U$11</definedName>
    <definedName name="PSDMat_2">[3]psd!$U$9:$U$11</definedName>
    <definedName name="PSDMat_20" localSheetId="0">[4]psd!$U$9:$U$30</definedName>
    <definedName name="PSDMat_20" localSheetId="2">[4]psd!$U$9:$U$30</definedName>
    <definedName name="PSDMat_20">[3]psd!$U$9:$U$11</definedName>
    <definedName name="PSDMat_21" localSheetId="0">[4]psd!$U$9:$U$11</definedName>
    <definedName name="PSDMat_21" localSheetId="2">[4]psd!$U$9:$U$11</definedName>
    <definedName name="PSDMat_21">[3]psd!$U$9:$U$16</definedName>
    <definedName name="PSDMat_22" localSheetId="0">[4]psd!$U$9:$U$16</definedName>
    <definedName name="PSDMat_22" localSheetId="2">[4]psd!$U$9:$U$16</definedName>
    <definedName name="PSDMat_22">[3]psd!$U$9:$U$19</definedName>
    <definedName name="PSDMat_23" localSheetId="0">[4]psd!$U$9:$U$13</definedName>
    <definedName name="PSDMat_23" localSheetId="2">[4]psd!$U$9:$U$13</definedName>
    <definedName name="PSDMat_23">[3]psd!$U$9:$U$19</definedName>
    <definedName name="PSDMat_24" localSheetId="0">[4]psd!$U$9:$U$16</definedName>
    <definedName name="PSDMat_24" localSheetId="2">[4]psd!$U$9:$U$16</definedName>
    <definedName name="PSDMat_24">[3]psd!$U$9:$U$11</definedName>
    <definedName name="PSDMat_25" localSheetId="0">[4]psd!$U$9:$U$16</definedName>
    <definedName name="PSDMat_25" localSheetId="2">[4]psd!$U$9:$U$16</definedName>
    <definedName name="PSDMat_25">[3]psd!$U$9:$U$16</definedName>
    <definedName name="PSDMat_26" localSheetId="0">[4]psd!$U$9:$U$13</definedName>
    <definedName name="PSDMat_26" localSheetId="2">[4]psd!$U$9:$U$13</definedName>
    <definedName name="PSDMat_26">[3]psd!$U$9:$U$19</definedName>
    <definedName name="PSDMat_27" localSheetId="0">[4]psd!$U$9:$U$13</definedName>
    <definedName name="PSDMat_27" localSheetId="2">[4]psd!$U$9:$U$13</definedName>
    <definedName name="PSDMat_27">[3]psd!$U$9:$U$19</definedName>
    <definedName name="PSDMat_28">[4]psd!$U$9:$U$16</definedName>
    <definedName name="PSDMat_29">[4]psd!$U$9:$U$16</definedName>
    <definedName name="PSDMat_3" localSheetId="0">[2]psd!$U$9:$U$11</definedName>
    <definedName name="PSDMat_3" localSheetId="2">[2]psd!$U$9:$U$11</definedName>
    <definedName name="PSDMat_3">[3]psd!$U$9:$U$11</definedName>
    <definedName name="PSDMat_30">[4]psd!$U$9:$U$11</definedName>
    <definedName name="PSDMat_31">[4]psd!$U$9:$U$16</definedName>
    <definedName name="PSDMat_32">[4]psd!$U$9:$U$13</definedName>
    <definedName name="PSDMat_33">[4]psd!$U$9:$U$16</definedName>
    <definedName name="PSDMat_34">[4]psd!$U$9:$U$16</definedName>
    <definedName name="PSDMat_35">[4]psd!$U$9:$U$13</definedName>
    <definedName name="PSDMat_36">[4]psd!$U$9:$U$13</definedName>
    <definedName name="PSDMat_37">[4]psd!$U$9:$U$16</definedName>
    <definedName name="PSDMat_38">[4]psd!$U$9:$U$16</definedName>
    <definedName name="PSDMat_39">[5]psd!$U$9:$U$27</definedName>
    <definedName name="PSDMat_4" localSheetId="0">[2]psd!$U$9:$U$11</definedName>
    <definedName name="PSDMat_4" localSheetId="2">[2]psd!$U$9:$U$11</definedName>
    <definedName name="PSDMat_4">[3]psd!$U$9:$U$26</definedName>
    <definedName name="PSDMat_40">[5]psd!$U$9:$U$21</definedName>
    <definedName name="PSDMat_41">[5]psd!$U$9:$U$23</definedName>
    <definedName name="PSDMat_42">[5]psd!$U$9:$U$11</definedName>
    <definedName name="PSDMat_43">[5]psd!$U$9:$U$14</definedName>
    <definedName name="PSDMat_44">[5]psd!$U$9:$U$14</definedName>
    <definedName name="PSDMat_45">[5]psd!$U$9:$U$14</definedName>
    <definedName name="PSDMat_46">[5]psd!$U$9:$U$14</definedName>
    <definedName name="PSDMat_47">[5]psd!$U$9:$U$14</definedName>
    <definedName name="PSDMat_48">[5]psd!$U$9:$U$14</definedName>
    <definedName name="PSDMat_5" localSheetId="0">[2]psd!$U$9:$U$17</definedName>
    <definedName name="PSDMat_5" localSheetId="2">[2]psd!$U$9:$U$17</definedName>
    <definedName name="PSDMat_5">[3]psd!$U$9:$U$25</definedName>
    <definedName name="PSDMat_6" localSheetId="0">[2]psd!$U$9:$U$11</definedName>
    <definedName name="PSDMat_6" localSheetId="2">[2]psd!$U$9:$U$11</definedName>
    <definedName name="PSDMat_6">[3]psd!$U$9:$U$23</definedName>
    <definedName name="PSDMat_7" localSheetId="0">[2]psd!$U$9:$U$15</definedName>
    <definedName name="PSDMat_7" localSheetId="2">[2]psd!$U$9:$U$15</definedName>
    <definedName name="PSDMat_7">[3]psd!$U$9:$U$46</definedName>
    <definedName name="PSDMat_8" localSheetId="0">[2]psd!$U$9:$U$11</definedName>
    <definedName name="PSDMat_8" localSheetId="2">[2]psd!$U$9:$U$11</definedName>
    <definedName name="PSDMat_8">[3]psd!$U$9:$U$11</definedName>
    <definedName name="PSDMat_9" localSheetId="0">[2]psd!$U$9:$U$29</definedName>
    <definedName name="PSDMat_9" localSheetId="2">[2]psd!$U$9:$U$29</definedName>
    <definedName name="PSDMat_9">[3]psd!$U$9:$U$11</definedName>
    <definedName name="PSDMex" localSheetId="0">#REF!</definedName>
    <definedName name="PSDMex" localSheetId="2">#REF!</definedName>
    <definedName name="PSDMex">'[1]KSS I-X'!#REF!</definedName>
    <definedName name="PSDMex_10" localSheetId="0">[2]psd!$S$9:$S$18</definedName>
    <definedName name="PSDMex_10" localSheetId="2">[2]psd!$S$9:$S$18</definedName>
    <definedName name="PSDMex_10">[3]psd!$S$9:$S$17</definedName>
    <definedName name="PSDMex_11" localSheetId="0">[2]psd!$S$9:$S$18</definedName>
    <definedName name="PSDMex_11" localSheetId="2">[2]psd!$S$9:$S$18</definedName>
    <definedName name="PSDMex_11">[3]psd!$S$9:$S$23</definedName>
    <definedName name="PSDMex_12" localSheetId="0">[4]psd!$S$9:$S$11</definedName>
    <definedName name="PSDMex_12" localSheetId="2">[4]psd!$S$9:$S$11</definedName>
    <definedName name="PSDMex_12">[3]psd!$S$9:$S$11</definedName>
    <definedName name="PSDMex_13" localSheetId="0">[4]psd!$S$9:$S$30</definedName>
    <definedName name="PSDMex_13" localSheetId="2">[4]psd!$S$9:$S$30</definedName>
    <definedName name="PSDMex_13">[3]psd!$S$9:$S$17</definedName>
    <definedName name="PSDMex_14" localSheetId="0">[4]psd!$S$9:$S$24</definedName>
    <definedName name="PSDMex_14" localSheetId="2">[4]psd!$S$9:$S$24</definedName>
    <definedName name="PSDMex_14">[3]psd!$S$9:$S$17</definedName>
    <definedName name="PSDMex_15" localSheetId="0">[4]psd!$S$9:$S$31</definedName>
    <definedName name="PSDMex_15" localSheetId="2">[4]psd!$S$9:$S$31</definedName>
    <definedName name="PSDMex_15">[3]psd!$S$9:$S$23</definedName>
    <definedName name="PSDMex_16" localSheetId="0">[4]psd!$S$9:$S$31</definedName>
    <definedName name="PSDMex_16" localSheetId="2">[4]psd!$S$9:$S$31</definedName>
    <definedName name="PSDMex_16">[3]psd!$S$9:$S$11</definedName>
    <definedName name="PSDMex_17" localSheetId="0">[4]psd!$S$9:$S$24</definedName>
    <definedName name="PSDMex_17" localSheetId="2">[4]psd!$S$9:$S$24</definedName>
    <definedName name="PSDMex_17">[3]psd!$S$9:$S$17</definedName>
    <definedName name="PSDMex_18" localSheetId="0">[4]psd!$S$9:$S$24</definedName>
    <definedName name="PSDMex_18" localSheetId="2">[4]psd!$S$9:$S$24</definedName>
    <definedName name="PSDMex_18">[3]psd!$S$9:$S$17</definedName>
    <definedName name="PSDMex_19" localSheetId="0">[4]psd!$S$9:$S$31</definedName>
    <definedName name="PSDMex_19" localSheetId="2">[4]psd!$S$9:$S$31</definedName>
    <definedName name="PSDMex_19">[3]psd!$S$9:$S$23</definedName>
    <definedName name="PSDMex_2" localSheetId="0">[2]psd!$S$9:$S$11</definedName>
    <definedName name="PSDMex_2" localSheetId="2">[2]psd!$S$9:$S$11</definedName>
    <definedName name="PSDMex_2">[3]psd!$S$9:$S$11</definedName>
    <definedName name="PSDMex_20" localSheetId="0">[4]psd!$S$9:$S$30</definedName>
    <definedName name="PSDMex_20" localSheetId="2">[4]psd!$S$9:$S$30</definedName>
    <definedName name="PSDMex_20">[3]psd!$S$9:$S$11</definedName>
    <definedName name="PSDMex_21" localSheetId="0">[4]psd!$S$9:$S$11</definedName>
    <definedName name="PSDMex_21" localSheetId="2">[4]psd!$S$9:$S$11</definedName>
    <definedName name="PSDMex_21">[3]psd!$S$9:$S$16</definedName>
    <definedName name="PSDMex_22" localSheetId="0">[4]psd!$S$9:$S$16</definedName>
    <definedName name="PSDMex_22" localSheetId="2">[4]psd!$S$9:$S$16</definedName>
    <definedName name="PSDMex_22">[3]psd!$S$9:$S$19</definedName>
    <definedName name="PSDMex_23" localSheetId="0">[4]psd!$S$9:$S$13</definedName>
    <definedName name="PSDMex_23" localSheetId="2">[4]psd!$S$9:$S$13</definedName>
    <definedName name="PSDMex_23">[3]psd!$S$9:$S$19</definedName>
    <definedName name="PSDMex_24" localSheetId="0">[4]psd!$S$9:$S$16</definedName>
    <definedName name="PSDMex_24" localSheetId="2">[4]psd!$S$9:$S$16</definedName>
    <definedName name="PSDMex_24">[3]psd!$S$9:$S$11</definedName>
    <definedName name="PSDMex_25" localSheetId="0">[4]psd!$S$9:$S$16</definedName>
    <definedName name="PSDMex_25" localSheetId="2">[4]psd!$S$9:$S$16</definedName>
    <definedName name="PSDMex_25">[3]psd!$S$9:$S$16</definedName>
    <definedName name="PSDMex_26" localSheetId="0">[4]psd!$S$9:$S$13</definedName>
    <definedName name="PSDMex_26" localSheetId="2">[4]psd!$S$9:$S$13</definedName>
    <definedName name="PSDMex_26">[3]psd!$S$9:$S$19</definedName>
    <definedName name="PSDMex_27" localSheetId="0">[4]psd!$S$9:$S$13</definedName>
    <definedName name="PSDMex_27" localSheetId="2">[4]psd!$S$9:$S$13</definedName>
    <definedName name="PSDMex_27">[3]psd!$S$9:$S$19</definedName>
    <definedName name="PSDMex_28">[4]psd!$S$9:$S$16</definedName>
    <definedName name="PSDMex_29">[4]psd!$S$9:$S$16</definedName>
    <definedName name="PSDMex_3" localSheetId="0">[2]psd!$S$9:$S$11</definedName>
    <definedName name="PSDMex_3" localSheetId="2">[2]psd!$S$9:$S$11</definedName>
    <definedName name="PSDMex_3">[3]psd!$S$9:$S$11</definedName>
    <definedName name="PSDMex_30">[4]psd!$S$9:$S$11</definedName>
    <definedName name="PSDMex_31">[4]psd!$S$9:$S$16</definedName>
    <definedName name="PSDMex_32">[4]psd!$S$9:$S$13</definedName>
    <definedName name="PSDMex_33">[4]psd!$S$9:$S$16</definedName>
    <definedName name="PSDMex_34">[4]psd!$S$9:$S$16</definedName>
    <definedName name="PSDMex_35">[4]psd!$S$9:$S$13</definedName>
    <definedName name="PSDMex_36">[4]psd!$S$9:$S$13</definedName>
    <definedName name="PSDMex_37">[4]psd!$S$9:$S$16</definedName>
    <definedName name="PSDMex_38">[4]psd!$S$9:$S$16</definedName>
    <definedName name="PSDMex_39">[5]psd!$S$9:$S$27</definedName>
    <definedName name="PSDMex_4" localSheetId="0">[2]psd!$S$9:$S$11</definedName>
    <definedName name="PSDMex_4" localSheetId="2">[2]psd!$S$9:$S$11</definedName>
    <definedName name="PSDMex_4">[3]psd!$S$9:$S$26</definedName>
    <definedName name="PSDMex_40">[5]psd!$S$9:$S$21</definedName>
    <definedName name="PSDMex_41">[5]psd!$S$9:$S$23</definedName>
    <definedName name="PSDMex_42">[5]psd!$S$9:$S$11</definedName>
    <definedName name="PSDMex_43">[5]psd!$S$9:$S$14</definedName>
    <definedName name="PSDMex_44">[5]psd!$S$9:$S$14</definedName>
    <definedName name="PSDMex_45">[5]psd!$S$9:$S$14</definedName>
    <definedName name="PSDMex_46">[5]psd!$S$9:$S$14</definedName>
    <definedName name="PSDMex_47">[5]psd!$S$9:$S$14</definedName>
    <definedName name="PSDMex_48">[5]psd!$S$9:$S$14</definedName>
    <definedName name="PSDMex_5" localSheetId="0">[2]psd!$S$9:$S$17</definedName>
    <definedName name="PSDMex_5" localSheetId="2">[2]psd!$S$9:$S$17</definedName>
    <definedName name="PSDMex_5">[3]psd!$S$9:$S$25</definedName>
    <definedName name="PSDMex_6" localSheetId="0">[2]psd!$S$9:$S$11</definedName>
    <definedName name="PSDMex_6" localSheetId="2">[2]psd!$S$9:$S$11</definedName>
    <definedName name="PSDMex_6">[3]psd!$S$9:$S$23</definedName>
    <definedName name="PSDMex_7" localSheetId="0">[2]psd!$S$9:$S$15</definedName>
    <definedName name="PSDMex_7" localSheetId="2">[2]psd!$S$9:$S$15</definedName>
    <definedName name="PSDMex_7">[3]psd!$S$9:$S$46</definedName>
    <definedName name="PSDMex_8" localSheetId="0">[2]psd!$S$9:$S$11</definedName>
    <definedName name="PSDMex_8" localSheetId="2">[2]psd!$S$9:$S$11</definedName>
    <definedName name="PSDMex_8">[3]psd!$S$9:$S$11</definedName>
    <definedName name="PSDMex_9" localSheetId="0">[2]psd!$S$9:$S$29</definedName>
    <definedName name="PSDMex_9" localSheetId="2">[2]psd!$S$9:$S$29</definedName>
    <definedName name="PSDMex_9">[3]psd!$S$9:$S$11</definedName>
    <definedName name="PSDMqrka" localSheetId="0">#REF!</definedName>
    <definedName name="PSDMqrka" localSheetId="2">#REF!</definedName>
    <definedName name="PSDNacIme" localSheetId="0">#REF!</definedName>
    <definedName name="PSDNacIme" localSheetId="2">#REF!</definedName>
    <definedName name="PSDNacIme">'[1]KSS I-X'!#REF!</definedName>
    <definedName name="PSDNacObCen" localSheetId="0">#REF!</definedName>
    <definedName name="PSDNacObCen" localSheetId="2">#REF!</definedName>
    <definedName name="PSDNacObCen">'[1]KSS I-X'!#REF!</definedName>
    <definedName name="PSDNacObDoData" localSheetId="0">#REF!</definedName>
    <definedName name="PSDNacObDoData" localSheetId="2">#REF!</definedName>
    <definedName name="PSDNacObDoData">'[1]KSS I-X'!#REF!</definedName>
    <definedName name="PSDNacObDop" localSheetId="0">#REF!</definedName>
    <definedName name="PSDNacObDop" localSheetId="2">#REF!</definedName>
    <definedName name="PSDNacObDop">'[1]KSS I-X'!#REF!</definedName>
    <definedName name="PSDNacObMat" localSheetId="0">#REF!</definedName>
    <definedName name="PSDNacObMat" localSheetId="2">#REF!</definedName>
    <definedName name="PSDNacObMat">'[1]KSS I-X'!#REF!</definedName>
    <definedName name="PSDNacObMex" localSheetId="0">#REF!</definedName>
    <definedName name="PSDNacObMex" localSheetId="2">#REF!</definedName>
    <definedName name="PSDNacObMex">'[1]KSS I-X'!#REF!</definedName>
    <definedName name="PSDNacObOtData" localSheetId="0">#REF!</definedName>
    <definedName name="PSDNacObOtData" localSheetId="2">#REF!</definedName>
    <definedName name="PSDNacObOtData">'[1]KSS I-X'!#REF!</definedName>
    <definedName name="PSDNacObRab" localSheetId="0">#REF!</definedName>
    <definedName name="PSDNacObRab" localSheetId="2">#REF!</definedName>
    <definedName name="PSDNacObRab">'[1]KSS I-X'!#REF!</definedName>
    <definedName name="PSDNacProcFirst" localSheetId="0">#REF!</definedName>
    <definedName name="PSDNacProcFirst" localSheetId="2">#REF!</definedName>
    <definedName name="PSDNacProcFirst">'[1]KSS I-X'!#REF!</definedName>
    <definedName name="PSDNacProcSecond" localSheetId="0">#REF!</definedName>
    <definedName name="PSDNacProcSecond" localSheetId="2">#REF!</definedName>
    <definedName name="PSDNacProcSecond">'[1]KSS I-X'!#REF!</definedName>
    <definedName name="PSDObCen" localSheetId="0">#REF!</definedName>
    <definedName name="PSDObCen" localSheetId="2">#REF!</definedName>
    <definedName name="PSDObCen">'[1]KSS I-X'!#REF!</definedName>
    <definedName name="PSDObDoData" localSheetId="0">#REF!</definedName>
    <definedName name="PSDObDoData" localSheetId="2">#REF!</definedName>
    <definedName name="PSDObDoData">'[1]KSS I-X'!#REF!</definedName>
    <definedName name="PSDObDop" localSheetId="0">#REF!</definedName>
    <definedName name="PSDObDop" localSheetId="2">#REF!</definedName>
    <definedName name="PSDObDop">'[1]KSS I-X'!#REF!</definedName>
    <definedName name="PSDObMat" localSheetId="0">#REF!</definedName>
    <definedName name="PSDObMat" localSheetId="2">#REF!</definedName>
    <definedName name="PSDObMat">'[1]KSS I-X'!#REF!</definedName>
    <definedName name="PSDObMex" localSheetId="0">#REF!</definedName>
    <definedName name="PSDObMex" localSheetId="2">#REF!</definedName>
    <definedName name="PSDObMex">'[1]KSS I-X'!#REF!</definedName>
    <definedName name="PSDObOtData" localSheetId="0">#REF!</definedName>
    <definedName name="PSDObOtData" localSheetId="2">#REF!</definedName>
    <definedName name="PSDObOtData">'[1]KSS I-X'!#REF!</definedName>
    <definedName name="PSDObRab" localSheetId="0">#REF!</definedName>
    <definedName name="PSDObRab" localSheetId="2">#REF!</definedName>
    <definedName name="PSDObRab">'[1]KSS I-X'!#REF!</definedName>
    <definedName name="PSDOtData" localSheetId="0">#REF!</definedName>
    <definedName name="PSDOtData" localSheetId="2">#REF!</definedName>
    <definedName name="PSDOtData">'[1]KSS I-X'!#REF!</definedName>
    <definedName name="PSDRab" localSheetId="0">#REF!</definedName>
    <definedName name="PSDRab" localSheetId="2">#REF!</definedName>
    <definedName name="PSDRab">'[1]KSS I-X'!#REF!</definedName>
    <definedName name="PSDRab_10" localSheetId="0">[2]psd!$Q$9:$Q$18</definedName>
    <definedName name="PSDRab_10" localSheetId="2">[2]psd!$Q$9:$Q$18</definedName>
    <definedName name="PSDRab_10">[3]psd!$Q$9:$Q$17</definedName>
    <definedName name="PSDRab_11" localSheetId="0">[2]psd!$Q$9:$Q$18</definedName>
    <definedName name="PSDRab_11" localSheetId="2">[2]psd!$Q$9:$Q$18</definedName>
    <definedName name="PSDRab_11">[3]psd!$Q$9:$Q$23</definedName>
    <definedName name="PSDRab_12" localSheetId="0">[4]psd!$Q$9:$Q$11</definedName>
    <definedName name="PSDRab_12" localSheetId="2">[4]psd!$Q$9:$Q$11</definedName>
    <definedName name="PSDRab_12">[3]psd!$Q$9:$Q$11</definedName>
    <definedName name="PSDRab_13" localSheetId="0">[4]psd!$Q$9:$Q$30</definedName>
    <definedName name="PSDRab_13" localSheetId="2">[4]psd!$Q$9:$Q$30</definedName>
    <definedName name="PSDRab_13">[3]psd!$Q$9:$Q$17</definedName>
    <definedName name="PSDRab_14" localSheetId="0">[4]psd!$Q$9:$Q$24</definedName>
    <definedName name="PSDRab_14" localSheetId="2">[4]psd!$Q$9:$Q$24</definedName>
    <definedName name="PSDRab_14">[3]psd!$Q$9:$Q$17</definedName>
    <definedName name="PSDRab_15" localSheetId="0">[4]psd!$Q$9:$Q$31</definedName>
    <definedName name="PSDRab_15" localSheetId="2">[4]psd!$Q$9:$Q$31</definedName>
    <definedName name="PSDRab_15">[3]psd!$Q$9:$Q$23</definedName>
    <definedName name="PSDRab_16" localSheetId="0">[4]psd!$Q$9:$Q$31</definedName>
    <definedName name="PSDRab_16" localSheetId="2">[4]psd!$Q$9:$Q$31</definedName>
    <definedName name="PSDRab_16">[3]psd!$Q$9:$Q$11</definedName>
    <definedName name="PSDRab_17" localSheetId="0">[4]psd!$Q$9:$Q$24</definedName>
    <definedName name="PSDRab_17" localSheetId="2">[4]psd!$Q$9:$Q$24</definedName>
    <definedName name="PSDRab_17">[3]psd!$Q$9:$Q$17</definedName>
    <definedName name="PSDRab_18" localSheetId="0">[4]psd!$Q$9:$Q$24</definedName>
    <definedName name="PSDRab_18" localSheetId="2">[4]psd!$Q$9:$Q$24</definedName>
    <definedName name="PSDRab_18">[3]psd!$Q$9:$Q$17</definedName>
    <definedName name="PSDRab_19" localSheetId="0">[4]psd!$Q$9:$Q$31</definedName>
    <definedName name="PSDRab_19" localSheetId="2">[4]psd!$Q$9:$Q$31</definedName>
    <definedName name="PSDRab_19">[3]psd!$Q$9:$Q$23</definedName>
    <definedName name="PSDRab_2" localSheetId="0">[2]psd!$Q$9:$Q$11</definedName>
    <definedName name="PSDRab_2" localSheetId="2">[2]psd!$Q$9:$Q$11</definedName>
    <definedName name="PSDRab_2">[3]psd!$Q$9:$Q$11</definedName>
    <definedName name="PSDRab_20" localSheetId="0">[4]psd!$Q$9:$Q$30</definedName>
    <definedName name="PSDRab_20" localSheetId="2">[4]psd!$Q$9:$Q$30</definedName>
    <definedName name="PSDRab_20">[3]psd!$Q$9:$Q$11</definedName>
    <definedName name="PSDRab_21" localSheetId="0">[4]psd!$Q$9:$Q$11</definedName>
    <definedName name="PSDRab_21" localSheetId="2">[4]psd!$Q$9:$Q$11</definedName>
    <definedName name="PSDRab_21">[3]psd!$Q$9:$Q$16</definedName>
    <definedName name="PSDRab_22" localSheetId="0">[4]psd!$Q$9:$Q$16</definedName>
    <definedName name="PSDRab_22" localSheetId="2">[4]psd!$Q$9:$Q$16</definedName>
    <definedName name="PSDRab_22">[3]psd!$Q$9:$Q$19</definedName>
    <definedName name="PSDRab_23" localSheetId="0">[4]psd!$Q$9:$Q$13</definedName>
    <definedName name="PSDRab_23" localSheetId="2">[4]psd!$Q$9:$Q$13</definedName>
    <definedName name="PSDRab_23">[3]psd!$Q$9:$Q$19</definedName>
    <definedName name="PSDRab_24" localSheetId="0">[4]psd!$Q$9:$Q$16</definedName>
    <definedName name="PSDRab_24" localSheetId="2">[4]psd!$Q$9:$Q$16</definedName>
    <definedName name="PSDRab_24">[3]psd!$Q$9:$Q$11</definedName>
    <definedName name="PSDRab_25" localSheetId="0">[4]psd!$Q$9:$Q$16</definedName>
    <definedName name="PSDRab_25" localSheetId="2">[4]psd!$Q$9:$Q$16</definedName>
    <definedName name="PSDRab_25">[3]psd!$Q$9:$Q$16</definedName>
    <definedName name="PSDRab_26" localSheetId="0">[4]psd!$Q$9:$Q$13</definedName>
    <definedName name="PSDRab_26" localSheetId="2">[4]psd!$Q$9:$Q$13</definedName>
    <definedName name="PSDRab_26">[3]psd!$Q$9:$Q$19</definedName>
    <definedName name="PSDRab_27" localSheetId="0">[4]psd!$Q$9:$Q$13</definedName>
    <definedName name="PSDRab_27" localSheetId="2">[4]psd!$Q$9:$Q$13</definedName>
    <definedName name="PSDRab_27">[3]psd!$Q$9:$Q$19</definedName>
    <definedName name="PSDRab_28">[4]psd!$Q$9:$Q$16</definedName>
    <definedName name="PSDRab_29">[4]psd!$Q$9:$Q$16</definedName>
    <definedName name="PSDRab_3" localSheetId="0">[2]psd!$Q$9:$Q$11</definedName>
    <definedName name="PSDRab_3" localSheetId="2">[2]psd!$Q$9:$Q$11</definedName>
    <definedName name="PSDRab_3">[3]psd!$Q$9:$Q$11</definedName>
    <definedName name="PSDRab_30">[4]psd!$Q$9:$Q$11</definedName>
    <definedName name="PSDRab_31">[4]psd!$Q$9:$Q$16</definedName>
    <definedName name="PSDRab_32">[4]psd!$Q$9:$Q$13</definedName>
    <definedName name="PSDRab_33">[4]psd!$Q$9:$Q$16</definedName>
    <definedName name="PSDRab_34">[4]psd!$Q$9:$Q$16</definedName>
    <definedName name="PSDRab_35">[4]psd!$Q$9:$Q$13</definedName>
    <definedName name="PSDRab_36">[4]psd!$Q$9:$Q$13</definedName>
    <definedName name="PSDRab_37">[4]psd!$Q$9:$Q$16</definedName>
    <definedName name="PSDRab_38">[4]psd!$Q$9:$Q$16</definedName>
    <definedName name="PSDRab_39">[5]psd!$Q$9:$Q$27</definedName>
    <definedName name="PSDRab_4" localSheetId="0">[2]psd!$Q$9:$Q$11</definedName>
    <definedName name="PSDRab_4" localSheetId="2">[2]psd!$Q$9:$Q$11</definedName>
    <definedName name="PSDRab_4">[3]psd!$Q$9:$Q$26</definedName>
    <definedName name="PSDRab_40">[5]psd!$Q$9:$Q$21</definedName>
    <definedName name="PSDRab_41">[5]psd!$Q$9:$Q$23</definedName>
    <definedName name="PSDRab_42">[5]psd!$Q$9:$Q$11</definedName>
    <definedName name="PSDRab_43">[5]psd!$Q$9:$Q$14</definedName>
    <definedName name="PSDRab_44">[5]psd!$Q$9:$Q$14</definedName>
    <definedName name="PSDRab_45">[5]psd!$Q$9:$Q$14</definedName>
    <definedName name="PSDRab_46">[5]psd!$Q$9:$Q$14</definedName>
    <definedName name="PSDRab_47">[5]psd!$Q$9:$Q$14</definedName>
    <definedName name="PSDRab_48">[5]psd!$Q$9:$Q$14</definedName>
    <definedName name="PSDRab_5" localSheetId="0">[2]psd!$Q$9:$Q$17</definedName>
    <definedName name="PSDRab_5" localSheetId="2">[2]psd!$Q$9:$Q$17</definedName>
    <definedName name="PSDRab_5">[3]psd!$Q$9:$Q$25</definedName>
    <definedName name="PSDRab_6" localSheetId="0">[2]psd!$Q$9:$Q$11</definedName>
    <definedName name="PSDRab_6" localSheetId="2">[2]psd!$Q$9:$Q$11</definedName>
    <definedName name="PSDRab_6">[3]psd!$Q$9:$Q$23</definedName>
    <definedName name="PSDRab_7" localSheetId="0">[2]psd!$Q$9:$Q$15</definedName>
    <definedName name="PSDRab_7" localSheetId="2">[2]psd!$Q$9:$Q$15</definedName>
    <definedName name="PSDRab_7">[3]psd!$Q$9:$Q$46</definedName>
    <definedName name="PSDRab_8" localSheetId="0">[2]psd!$Q$9:$Q$11</definedName>
    <definedName name="PSDRab_8" localSheetId="2">[2]psd!$Q$9:$Q$11</definedName>
    <definedName name="PSDRab_8">[3]psd!$Q$9:$Q$11</definedName>
    <definedName name="PSDRab_9" localSheetId="0">[2]psd!$Q$9:$Q$29</definedName>
    <definedName name="PSDRab_9" localSheetId="2">[2]psd!$Q$9:$Q$29</definedName>
    <definedName name="PSDRab_9">[3]psd!$Q$9:$Q$11</definedName>
    <definedName name="PSDShifar" localSheetId="0">#REF!</definedName>
    <definedName name="PSDShifar" localSheetId="2">#REF!</definedName>
    <definedName name="PSDWsCen" localSheetId="0">#REF!</definedName>
    <definedName name="PSDWsCen" localSheetId="2">#REF!</definedName>
    <definedName name="PSDWsCen">'[1]KSS I-X'!#REF!</definedName>
    <definedName name="PSDWsDoData" localSheetId="0">#REF!</definedName>
    <definedName name="PSDWsDoData" localSheetId="2">#REF!</definedName>
    <definedName name="PSDWsDoData">'[1]KSS I-X'!#REF!</definedName>
    <definedName name="PSDWsDop" localSheetId="0">#REF!</definedName>
    <definedName name="PSDWsDop" localSheetId="2">#REF!</definedName>
    <definedName name="PSDWsDop">'[1]KSS I-X'!#REF!</definedName>
    <definedName name="PSDWsMat" localSheetId="0">#REF!</definedName>
    <definedName name="PSDWsMat" localSheetId="2">#REF!</definedName>
    <definedName name="PSDWsMat">'[1]KSS I-X'!#REF!</definedName>
    <definedName name="PSDWsMex" localSheetId="0">#REF!</definedName>
    <definedName name="PSDWsMex" localSheetId="2">#REF!</definedName>
    <definedName name="PSDWsMex">'[1]KSS I-X'!#REF!</definedName>
    <definedName name="PSDWsOtData" localSheetId="0">#REF!</definedName>
    <definedName name="PSDWsOtData" localSheetId="2">#REF!</definedName>
    <definedName name="PSDWsOtData">'[1]KSS I-X'!#REF!</definedName>
    <definedName name="PSDWsRab" localSheetId="0">#REF!</definedName>
    <definedName name="PSDWsRab" localSheetId="2">#REF!</definedName>
    <definedName name="PSDWsRab">'[1]KSS I-X'!#REF!</definedName>
    <definedName name="s">'[1]KSS I-X'!#REF!</definedName>
    <definedName name="SMRMatCen" localSheetId="0">#REF!</definedName>
    <definedName name="SMRMatCen" localSheetId="2">#REF!</definedName>
    <definedName name="SMRMatCen">#REF!</definedName>
    <definedName name="SMRMatEdCen" localSheetId="0">#REF!</definedName>
    <definedName name="SMRMatEdCen" localSheetId="2">#REF!</definedName>
    <definedName name="SMRMatEdCen">#REF!</definedName>
    <definedName name="SMRMatIme" localSheetId="0">#REF!</definedName>
    <definedName name="SMRMatIme" localSheetId="2">#REF!</definedName>
    <definedName name="SMRMatIme">#REF!</definedName>
    <definedName name="SMRMatKol" localSheetId="0">#REF!</definedName>
    <definedName name="SMRMatKol" localSheetId="2">#REF!</definedName>
    <definedName name="SMRMatKol">#REF!</definedName>
    <definedName name="SMRMatMqrka" localSheetId="0">#REF!</definedName>
    <definedName name="SMRMatMqrka" localSheetId="2">#REF!</definedName>
    <definedName name="SMRMatMqrka">#REF!</definedName>
    <definedName name="SMRMatObCen" localSheetId="0">#REF!</definedName>
    <definedName name="SMRMatObCen" localSheetId="2">#REF!</definedName>
    <definedName name="SMRMatObCen">#REF!</definedName>
    <definedName name="SMRMatOldEdCen" localSheetId="0">#REF!</definedName>
    <definedName name="SMRMatOldEdCen" localSheetId="2">#REF!</definedName>
    <definedName name="SMRMatOldEdCen">#REF!</definedName>
    <definedName name="SMRMexCen" localSheetId="0">#REF!</definedName>
    <definedName name="SMRMexCen" localSheetId="2">#REF!</definedName>
    <definedName name="SMRMexCen">#REF!</definedName>
    <definedName name="SMRMexEdCen" localSheetId="0">#REF!</definedName>
    <definedName name="SMRMexEdCen" localSheetId="2">#REF!</definedName>
    <definedName name="SMRMexEdCen">#REF!</definedName>
    <definedName name="SMRMexIme" localSheetId="0">#REF!</definedName>
    <definedName name="SMRMexIme" localSheetId="2">#REF!</definedName>
    <definedName name="SMRMexIme">#REF!</definedName>
    <definedName name="SMRMexKol" localSheetId="0">#REF!</definedName>
    <definedName name="SMRMexKol" localSheetId="2">#REF!</definedName>
    <definedName name="SMRMexKol">#REF!</definedName>
    <definedName name="SMRMexMqrka" localSheetId="0">#REF!</definedName>
    <definedName name="SMRMexMqrka" localSheetId="2">#REF!</definedName>
    <definedName name="SMRMexMqrka">#REF!</definedName>
    <definedName name="SMRMexObCen" localSheetId="0">#REF!</definedName>
    <definedName name="SMRMexObCen" localSheetId="2">#REF!</definedName>
    <definedName name="SMRMexObCen">#REF!</definedName>
    <definedName name="SMRMexObKol" localSheetId="0">#REF!</definedName>
    <definedName name="SMRMexObKol" localSheetId="2">#REF!</definedName>
    <definedName name="SMRMexObKol">#REF!</definedName>
    <definedName name="SMRMexOldEdCen" localSheetId="0">#REF!</definedName>
    <definedName name="SMRMexOldEdCen" localSheetId="2">#REF!</definedName>
    <definedName name="SMRMexOldEdCen">#REF!</definedName>
    <definedName name="SMRRabCen" localSheetId="0">#REF!</definedName>
    <definedName name="SMRRabCen" localSheetId="2">#REF!</definedName>
    <definedName name="SMRRabCen">#REF!</definedName>
    <definedName name="SMRRabEdCen" localSheetId="0">#REF!</definedName>
    <definedName name="SMRRabEdCen" localSheetId="2">#REF!</definedName>
    <definedName name="SMRRabEdCen">#REF!</definedName>
    <definedName name="SMRRabIme" localSheetId="0">#REF!</definedName>
    <definedName name="SMRRabIme" localSheetId="2">#REF!</definedName>
    <definedName name="SMRRabIme">#REF!</definedName>
    <definedName name="SMRRabKol" localSheetId="0">#REF!</definedName>
    <definedName name="SMRRabKol" localSheetId="2">#REF!</definedName>
    <definedName name="SMRRabKol">#REF!</definedName>
    <definedName name="SMRRabMexObCen" localSheetId="0">#REF!</definedName>
    <definedName name="SMRRabMexObCen" localSheetId="2">#REF!</definedName>
    <definedName name="SMRRabMexObCen">#REF!</definedName>
    <definedName name="SMRRabMqrka" localSheetId="0">#REF!</definedName>
    <definedName name="SMRRabMqrka" localSheetId="2">#REF!</definedName>
    <definedName name="SMRRabMqrka">#REF!</definedName>
    <definedName name="SMRRabObCen" localSheetId="0">#REF!</definedName>
    <definedName name="SMRRabObCen" localSheetId="2">#REF!</definedName>
    <definedName name="SMRRabObCen">#REF!</definedName>
    <definedName name="SMRRabObKol" localSheetId="0">#REF!</definedName>
    <definedName name="SMRRabObKol" localSheetId="2">#REF!</definedName>
    <definedName name="SMRRabObKol">#REF!</definedName>
    <definedName name="SMRRabOldEdCen" localSheetId="0">#REF!</definedName>
    <definedName name="SMRRabOldEdCen" localSheetId="2">#REF!</definedName>
    <definedName name="SMRRabOldEdCen">#REF!</definedName>
    <definedName name="Systawil" localSheetId="0">#REF!</definedName>
    <definedName name="Systawil" localSheetId="2">#REF!</definedName>
    <definedName name="Systawil">'[1]KSS I-X'!#REF!</definedName>
    <definedName name="TemplateType" localSheetId="0">#REF!</definedName>
    <definedName name="TemplateType" localSheetId="2">#REF!</definedName>
    <definedName name="TemplateType">#REF!</definedName>
    <definedName name="ZaObobshtawane" localSheetId="0">#REF!</definedName>
    <definedName name="ZaObobshtawane" localSheetId="2">#REF!</definedName>
    <definedName name="ZaObobshtawane1" localSheetId="0">#REF!</definedName>
    <definedName name="ZaObobshtawane1" localSheetId="2">#REF!</definedName>
    <definedName name="ZaObobshtawane2" localSheetId="0">#REF!</definedName>
    <definedName name="ZaObobshtawane2" localSheetId="2">#REF!</definedName>
    <definedName name="ZaObobshtawane2">'[1]KSS I-X'!#REF!</definedName>
    <definedName name="ZaObobshtawaneCopy0" localSheetId="0">#REF!</definedName>
    <definedName name="ZaObobshtawaneCopy0" localSheetId="2">#REF!</definedName>
    <definedName name="ZaObobshtawaneCopy1" localSheetId="0">#REF!</definedName>
    <definedName name="ZaObobshtawaneCopy1" localSheetId="2">#REF!</definedName>
    <definedName name="ZaObobshtawaneCopy1">'[1]KSS I-X'!#REF!</definedName>
    <definedName name="ZaObobshtawaneCopy2" localSheetId="0">#REF!</definedName>
    <definedName name="ZaObobshtawaneCopy2" localSheetId="2">#REF!</definedName>
    <definedName name="ZaObobshtawaneCopy2">'[1]KSS I-X'!#REF!</definedName>
    <definedName name="а">'[1]KSS I-X'!#REF!</definedName>
    <definedName name="асд">'[1]KSS I-X'!#REF!</definedName>
    <definedName name="_xlnm.Print_Area" localSheetId="5">Битов!$A$1:$G$61</definedName>
    <definedName name="_xlnm.Print_Area" localSheetId="8">'Вертикална и пътна'!$A$1:$G$49</definedName>
    <definedName name="_xlnm.Print_Area" localSheetId="11">Видеонаблюдение!$A$1:$G$35</definedName>
    <definedName name="_xlnm.Print_Area" localSheetId="7">'Водомерна шахта'!$A$1:$G$19</definedName>
    <definedName name="_xlnm.Print_Area" localSheetId="0">ГЕН.СМЕТКА!$A$1:$D$38</definedName>
    <definedName name="_xlnm.Print_Area" localSheetId="4">Едрогабаритни!$A$1:$G$82</definedName>
    <definedName name="_xlnm.Print_Area" localSheetId="16">Мълниезащита!$A$1:$G$127</definedName>
    <definedName name="_xlnm.Print_Area" localSheetId="1">Обобщена!$A$1:$F$1275</definedName>
    <definedName name="_xlnm.Print_Area" localSheetId="12">Ограда!$A$1:$G$20</definedName>
    <definedName name="_xlnm.Print_Area" localSheetId="3">'Опасни и електрическо'!$A$1:$G$282</definedName>
    <definedName name="_xlnm.Print_Area" localSheetId="6">'Офис Контейнер'!$A$1:$G$67</definedName>
    <definedName name="_xlnm.Print_Area" localSheetId="15">Паркоустройство!$A$1:$G$41</definedName>
    <definedName name="_xlnm.Print_Area" localSheetId="9">'Периметрова охрана'!$A$1:$G$56</definedName>
    <definedName name="_xlnm.Print_Area" localSheetId="13">'Площадкови Комуникации'!$A$1:$G$196</definedName>
    <definedName name="_xlnm.Print_Area" localSheetId="10">Пожароизвестяване!$A$1:$G$51</definedName>
    <definedName name="_xlnm.Print_Area" localSheetId="2">СФР!$A$1:$I$31</definedName>
    <definedName name="_xlnm.Print_Area" localSheetId="14">Технологична!$A$1:$G$24</definedName>
    <definedName name="_xlnm.Print_Titles" localSheetId="1">Обобщена!$8:$8</definedName>
    <definedName name="са">'[1]KSS I-X'!#REF!</definedName>
  </definedNames>
  <calcPr calcId="144525"/>
  <fileRecoveryPr repairLoad="1"/>
</workbook>
</file>

<file path=xl/calcChain.xml><?xml version="1.0" encoding="utf-8"?>
<calcChain xmlns="http://schemas.openxmlformats.org/spreadsheetml/2006/main">
  <c r="F1130" i="24" l="1"/>
  <c r="F1131" i="24"/>
  <c r="F1132" i="24"/>
  <c r="F1133" i="24"/>
  <c r="F1134" i="24"/>
  <c r="F1135" i="24"/>
  <c r="F1136" i="24"/>
  <c r="F1137" i="24"/>
  <c r="F1138" i="24"/>
  <c r="F1139" i="24"/>
  <c r="F1270" i="24"/>
  <c r="F1271" i="24" s="1"/>
  <c r="D31" i="27" s="1"/>
  <c r="F1267" i="24"/>
  <c r="F1268" i="24" s="1"/>
  <c r="D30" i="27" s="1"/>
  <c r="F1264" i="24"/>
  <c r="F1263" i="24"/>
  <c r="F1262" i="24"/>
  <c r="F1261" i="24"/>
  <c r="F1260" i="24"/>
  <c r="F1259" i="24"/>
  <c r="F1258" i="24"/>
  <c r="F1257" i="24"/>
  <c r="F1256" i="24"/>
  <c r="F1255" i="24"/>
  <c r="F1254" i="24"/>
  <c r="F1253" i="24"/>
  <c r="F1252" i="24"/>
  <c r="F1251" i="24"/>
  <c r="F1250" i="24"/>
  <c r="F1249" i="24"/>
  <c r="F1248" i="24"/>
  <c r="F1247" i="24"/>
  <c r="F1246" i="24"/>
  <c r="F1245" i="24"/>
  <c r="F1244" i="24"/>
  <c r="F1243" i="24"/>
  <c r="F1242" i="24"/>
  <c r="F1241" i="24"/>
  <c r="F1240" i="24"/>
  <c r="F1239" i="24"/>
  <c r="F1238" i="24"/>
  <c r="F1237" i="24"/>
  <c r="F1236" i="24"/>
  <c r="F1235" i="24"/>
  <c r="F1234" i="24"/>
  <c r="F1233" i="24"/>
  <c r="F1232" i="24"/>
  <c r="F1231" i="24"/>
  <c r="F1229" i="24"/>
  <c r="F1228" i="24"/>
  <c r="F1227" i="24"/>
  <c r="F1226" i="24"/>
  <c r="F1225" i="24"/>
  <c r="F1224" i="24"/>
  <c r="F1223" i="24"/>
  <c r="F1222" i="24"/>
  <c r="F1221" i="24"/>
  <c r="F1220" i="24"/>
  <c r="F1219" i="24"/>
  <c r="F1218" i="24"/>
  <c r="F1217" i="24"/>
  <c r="F1216" i="24"/>
  <c r="F1215" i="24"/>
  <c r="F1214" i="24"/>
  <c r="F1213" i="24"/>
  <c r="F1212" i="24"/>
  <c r="F1211" i="24"/>
  <c r="F1210" i="24"/>
  <c r="F1209" i="24"/>
  <c r="F1208" i="24"/>
  <c r="F1207" i="24"/>
  <c r="F1206" i="24"/>
  <c r="F1205" i="24"/>
  <c r="F1204" i="24"/>
  <c r="F1203" i="24"/>
  <c r="F1202" i="24"/>
  <c r="F1201" i="24"/>
  <c r="F1199" i="24"/>
  <c r="F1198" i="24"/>
  <c r="F1197" i="24"/>
  <c r="F1196" i="24"/>
  <c r="F1195" i="24"/>
  <c r="F1194" i="24"/>
  <c r="F1193" i="24"/>
  <c r="F1192" i="24"/>
  <c r="F1191" i="24"/>
  <c r="F1190" i="24"/>
  <c r="F1189" i="24"/>
  <c r="F1188" i="24"/>
  <c r="F1187" i="24"/>
  <c r="F1186" i="24"/>
  <c r="F1185" i="24"/>
  <c r="F1184" i="24"/>
  <c r="F1183" i="24"/>
  <c r="F1182" i="24"/>
  <c r="F1181" i="24"/>
  <c r="F1180" i="24"/>
  <c r="F1179" i="24"/>
  <c r="F1178" i="24"/>
  <c r="F1177" i="24"/>
  <c r="F1176" i="24"/>
  <c r="F1175" i="24"/>
  <c r="F1173" i="24"/>
  <c r="F1172" i="24"/>
  <c r="F1171" i="24"/>
  <c r="F1170" i="24"/>
  <c r="F1169" i="24"/>
  <c r="F1168" i="24"/>
  <c r="F1167" i="24"/>
  <c r="F1166" i="24"/>
  <c r="F1165" i="24"/>
  <c r="F1164" i="24"/>
  <c r="F1163" i="24"/>
  <c r="F1162" i="24"/>
  <c r="F1161" i="24"/>
  <c r="F1160" i="24"/>
  <c r="F1159" i="24"/>
  <c r="F1158" i="24"/>
  <c r="F1157" i="24"/>
  <c r="F1156" i="24"/>
  <c r="F1152" i="24"/>
  <c r="F1151" i="24"/>
  <c r="F1150" i="24"/>
  <c r="F1149" i="24"/>
  <c r="F1148" i="24"/>
  <c r="F1147" i="24"/>
  <c r="F1146" i="24"/>
  <c r="F1128" i="24"/>
  <c r="F1127" i="24"/>
  <c r="F1126" i="24"/>
  <c r="F1125" i="24"/>
  <c r="F1124" i="24"/>
  <c r="F1123" i="24"/>
  <c r="F1122" i="24"/>
  <c r="F1121" i="24"/>
  <c r="F1120" i="24"/>
  <c r="F1119" i="24"/>
  <c r="F1118" i="24"/>
  <c r="F1117" i="24"/>
  <c r="F1116" i="24"/>
  <c r="F1114" i="24"/>
  <c r="F1113" i="24"/>
  <c r="F1112" i="24"/>
  <c r="F1111" i="24"/>
  <c r="F1110" i="24"/>
  <c r="F1109" i="24"/>
  <c r="F1104" i="24"/>
  <c r="F1103" i="24"/>
  <c r="F1102" i="24"/>
  <c r="F1101" i="24"/>
  <c r="F1100" i="24"/>
  <c r="F1099" i="24"/>
  <c r="F1098" i="24"/>
  <c r="F1096" i="24"/>
  <c r="F1095" i="24"/>
  <c r="F1094" i="24"/>
  <c r="F1093" i="24"/>
  <c r="F1092" i="24"/>
  <c r="F1091" i="24"/>
  <c r="F1089" i="24"/>
  <c r="F1088" i="24"/>
  <c r="F1087" i="24"/>
  <c r="F1086" i="24"/>
  <c r="F1085" i="24"/>
  <c r="F1084" i="24"/>
  <c r="F1083" i="24"/>
  <c r="F1082" i="24"/>
  <c r="F1081" i="24"/>
  <c r="F1080" i="24"/>
  <c r="F1079" i="24"/>
  <c r="F1078" i="24"/>
  <c r="F1077" i="24"/>
  <c r="F1076" i="24"/>
  <c r="F1075" i="24"/>
  <c r="F1074" i="24"/>
  <c r="F1073" i="24"/>
  <c r="F1072" i="24"/>
  <c r="F1071" i="24"/>
  <c r="F1070" i="24"/>
  <c r="F1069" i="24"/>
  <c r="F1068" i="24"/>
  <c r="F1067" i="24"/>
  <c r="F1066" i="24"/>
  <c r="F1065" i="24"/>
  <c r="F1064" i="24"/>
  <c r="F1063" i="24"/>
  <c r="F1062" i="24"/>
  <c r="F1061" i="24"/>
  <c r="F1060" i="24"/>
  <c r="F1059" i="24"/>
  <c r="F1058" i="24"/>
  <c r="F1057" i="24"/>
  <c r="F1056" i="24"/>
  <c r="F1055" i="24"/>
  <c r="F1054" i="24"/>
  <c r="F1053" i="24"/>
  <c r="F1052" i="24"/>
  <c r="F1051" i="24"/>
  <c r="F1050" i="24"/>
  <c r="F1049" i="24"/>
  <c r="F1048" i="24"/>
  <c r="F1047" i="24"/>
  <c r="F1046" i="24"/>
  <c r="F1044" i="24"/>
  <c r="F1043" i="24"/>
  <c r="F1038" i="24"/>
  <c r="F1037" i="24"/>
  <c r="F1036" i="24"/>
  <c r="F1035" i="24"/>
  <c r="F1034" i="24"/>
  <c r="F1033" i="24"/>
  <c r="F1032" i="24"/>
  <c r="F1031" i="24"/>
  <c r="F1030" i="24"/>
  <c r="F1029" i="24"/>
  <c r="F1028" i="24"/>
  <c r="F1027" i="24"/>
  <c r="F1026" i="24"/>
  <c r="F1025" i="24"/>
  <c r="F1024" i="24"/>
  <c r="F1023" i="24"/>
  <c r="F1022" i="24"/>
  <c r="F1021" i="24"/>
  <c r="F1020" i="24"/>
  <c r="F1019" i="24"/>
  <c r="F1018" i="24"/>
  <c r="F1017" i="24"/>
  <c r="F1016" i="24"/>
  <c r="F1015" i="24"/>
  <c r="F1014" i="24"/>
  <c r="F1013" i="24"/>
  <c r="F1012" i="24"/>
  <c r="F1011" i="24"/>
  <c r="F1010" i="24"/>
  <c r="F1009" i="24"/>
  <c r="F1008" i="24"/>
  <c r="F1006" i="24"/>
  <c r="F1005" i="24"/>
  <c r="F1004" i="24"/>
  <c r="F1003" i="24"/>
  <c r="F1002" i="24"/>
  <c r="F1001" i="24"/>
  <c r="F1000" i="24"/>
  <c r="F999" i="24"/>
  <c r="F998" i="24"/>
  <c r="F997" i="24"/>
  <c r="F996" i="24"/>
  <c r="F995" i="24"/>
  <c r="F994" i="24"/>
  <c r="F993" i="24"/>
  <c r="F992" i="24"/>
  <c r="F991" i="24"/>
  <c r="F990" i="24"/>
  <c r="F989" i="24"/>
  <c r="F988" i="24"/>
  <c r="F987" i="24"/>
  <c r="F986" i="24"/>
  <c r="F984" i="24"/>
  <c r="F983" i="24"/>
  <c r="F982" i="24"/>
  <c r="F981" i="24"/>
  <c r="F980" i="24"/>
  <c r="F979" i="24"/>
  <c r="F978" i="24"/>
  <c r="F977" i="24"/>
  <c r="F975" i="24"/>
  <c r="F974" i="24"/>
  <c r="F973" i="24"/>
  <c r="F972" i="24"/>
  <c r="F971" i="24"/>
  <c r="F970" i="24"/>
  <c r="F964" i="24"/>
  <c r="F963" i="24"/>
  <c r="F962" i="24"/>
  <c r="F961" i="24"/>
  <c r="F960" i="24"/>
  <c r="F959" i="24"/>
  <c r="F958" i="24"/>
  <c r="F957" i="24"/>
  <c r="F956" i="24"/>
  <c r="F949" i="24"/>
  <c r="F947" i="24"/>
  <c r="F946" i="24"/>
  <c r="F945" i="24"/>
  <c r="F944" i="24"/>
  <c r="F943" i="24"/>
  <c r="F942" i="24"/>
  <c r="F940" i="24"/>
  <c r="F939" i="24"/>
  <c r="F938" i="24"/>
  <c r="F937" i="24"/>
  <c r="F936" i="24"/>
  <c r="F935" i="24"/>
  <c r="F934" i="24"/>
  <c r="F933" i="24"/>
  <c r="F932" i="24"/>
  <c r="F931" i="24"/>
  <c r="F930" i="24"/>
  <c r="F929" i="24"/>
  <c r="F928" i="24"/>
  <c r="F926" i="24"/>
  <c r="F925" i="24"/>
  <c r="F924" i="24"/>
  <c r="F923" i="24"/>
  <c r="F922" i="24"/>
  <c r="F921" i="24"/>
  <c r="F920" i="24"/>
  <c r="F918" i="24"/>
  <c r="F917" i="24"/>
  <c r="F916" i="24"/>
  <c r="F915" i="24"/>
  <c r="F914" i="24"/>
  <c r="F913" i="24"/>
  <c r="F912" i="24"/>
  <c r="F911" i="24"/>
  <c r="F909" i="24"/>
  <c r="F908" i="24"/>
  <c r="F907" i="24"/>
  <c r="F906" i="24"/>
  <c r="F905" i="24"/>
  <c r="F904" i="24"/>
  <c r="F903" i="24"/>
  <c r="F900" i="24"/>
  <c r="F899" i="24"/>
  <c r="F898" i="24"/>
  <c r="F896" i="24"/>
  <c r="F895" i="24"/>
  <c r="F893" i="24"/>
  <c r="F891" i="24"/>
  <c r="F890" i="24"/>
  <c r="F888" i="24"/>
  <c r="F884" i="24"/>
  <c r="F880" i="24"/>
  <c r="F876" i="24"/>
  <c r="F872" i="24"/>
  <c r="F871" i="24"/>
  <c r="F870" i="24"/>
  <c r="F869" i="24"/>
  <c r="F868" i="24"/>
  <c r="F867" i="24"/>
  <c r="F866" i="24"/>
  <c r="F865" i="24"/>
  <c r="F864" i="24"/>
  <c r="F863" i="24"/>
  <c r="F862" i="24"/>
  <c r="F860" i="24"/>
  <c r="F859" i="24"/>
  <c r="F858" i="24"/>
  <c r="F857" i="24"/>
  <c r="F856" i="24"/>
  <c r="F855" i="24"/>
  <c r="F854" i="24"/>
  <c r="F853" i="24"/>
  <c r="F852" i="24"/>
  <c r="F851" i="24"/>
  <c r="F850" i="24"/>
  <c r="F849" i="24"/>
  <c r="F848" i="24"/>
  <c r="F847" i="24"/>
  <c r="F846" i="24"/>
  <c r="F845" i="24"/>
  <c r="F844" i="24"/>
  <c r="F843" i="24"/>
  <c r="F842" i="24"/>
  <c r="F841" i="24"/>
  <c r="F840" i="24"/>
  <c r="F839" i="24"/>
  <c r="F838" i="24"/>
  <c r="F837" i="24"/>
  <c r="F836" i="24"/>
  <c r="F835" i="24"/>
  <c r="F834" i="24"/>
  <c r="F833" i="24"/>
  <c r="F832" i="24"/>
  <c r="F831" i="24"/>
  <c r="F830" i="24"/>
  <c r="F829" i="24"/>
  <c r="F828" i="24"/>
  <c r="F827" i="24"/>
  <c r="F826" i="24"/>
  <c r="F821" i="24"/>
  <c r="F820" i="24"/>
  <c r="F819" i="24"/>
  <c r="F818" i="24"/>
  <c r="F817" i="24"/>
  <c r="F816" i="24"/>
  <c r="F815" i="24"/>
  <c r="F814" i="24"/>
  <c r="F813" i="24"/>
  <c r="F812" i="24"/>
  <c r="F811" i="24"/>
  <c r="F810" i="24"/>
  <c r="F807" i="24"/>
  <c r="F806" i="24"/>
  <c r="F805" i="24"/>
  <c r="F804" i="24"/>
  <c r="F803" i="24"/>
  <c r="F802" i="24"/>
  <c r="F801" i="24"/>
  <c r="F800" i="24"/>
  <c r="F799" i="24"/>
  <c r="F798" i="24"/>
  <c r="F797" i="24"/>
  <c r="F796" i="24"/>
  <c r="F795" i="24"/>
  <c r="F794" i="24"/>
  <c r="F790" i="24"/>
  <c r="F787" i="24"/>
  <c r="F786" i="24"/>
  <c r="F785" i="24"/>
  <c r="F774" i="24"/>
  <c r="F772" i="24"/>
  <c r="F750" i="24"/>
  <c r="F749" i="24"/>
  <c r="F736" i="24"/>
  <c r="F733" i="24"/>
  <c r="F732" i="24"/>
  <c r="F731" i="24"/>
  <c r="F730" i="24"/>
  <c r="F729" i="24"/>
  <c r="F727" i="24"/>
  <c r="F726" i="24"/>
  <c r="F725" i="24"/>
  <c r="F724" i="24"/>
  <c r="F723" i="24"/>
  <c r="F722" i="24"/>
  <c r="F721" i="24"/>
  <c r="F720" i="24"/>
  <c r="F719" i="24"/>
  <c r="F718" i="24"/>
  <c r="F717" i="24"/>
  <c r="F716" i="24"/>
  <c r="F715" i="24"/>
  <c r="F714" i="24"/>
  <c r="F713" i="24"/>
  <c r="F712" i="24"/>
  <c r="F711" i="24"/>
  <c r="F710" i="24"/>
  <c r="F709" i="24"/>
  <c r="F707" i="24"/>
  <c r="F706" i="24"/>
  <c r="F705" i="24"/>
  <c r="F704" i="24"/>
  <c r="F703" i="24"/>
  <c r="F702" i="24"/>
  <c r="F701" i="24"/>
  <c r="F700" i="24"/>
  <c r="F699" i="24"/>
  <c r="F698" i="24"/>
  <c r="F697" i="24"/>
  <c r="F691" i="24"/>
  <c r="F688" i="24"/>
  <c r="F685" i="24"/>
  <c r="F682" i="24"/>
  <c r="F673" i="24"/>
  <c r="F665" i="24"/>
  <c r="F659" i="24"/>
  <c r="F653" i="24"/>
  <c r="F647" i="24"/>
  <c r="F646" i="24"/>
  <c r="F642" i="24"/>
  <c r="F641" i="24"/>
  <c r="F640" i="24"/>
  <c r="F639" i="24"/>
  <c r="F638" i="24"/>
  <c r="F637" i="24"/>
  <c r="F634" i="24"/>
  <c r="F633" i="24"/>
  <c r="F632" i="24"/>
  <c r="F631" i="24"/>
  <c r="F629" i="24"/>
  <c r="F628" i="24"/>
  <c r="F627" i="24"/>
  <c r="F626" i="24"/>
  <c r="F625" i="24"/>
  <c r="F623" i="24"/>
  <c r="F622" i="24"/>
  <c r="F621" i="24"/>
  <c r="F620" i="24"/>
  <c r="F619" i="24"/>
  <c r="F618" i="24"/>
  <c r="F617" i="24"/>
  <c r="F616" i="24"/>
  <c r="F613" i="24"/>
  <c r="F612" i="24"/>
  <c r="F611" i="24"/>
  <c r="F610" i="24"/>
  <c r="F608" i="24"/>
  <c r="F607" i="24"/>
  <c r="F606" i="24"/>
  <c r="F605" i="24"/>
  <c r="F598" i="24"/>
  <c r="F597" i="24"/>
  <c r="F596" i="24"/>
  <c r="F595" i="24"/>
  <c r="F594" i="24"/>
  <c r="F593" i="24"/>
  <c r="F592" i="24"/>
  <c r="F591" i="24"/>
  <c r="F590" i="24"/>
  <c r="F589" i="24"/>
  <c r="F588" i="24"/>
  <c r="F584" i="24"/>
  <c r="F583" i="24"/>
  <c r="F582" i="24"/>
  <c r="F580" i="24"/>
  <c r="F579" i="24"/>
  <c r="F578" i="24"/>
  <c r="F577" i="24"/>
  <c r="F576" i="24"/>
  <c r="F575" i="24"/>
  <c r="F574" i="24"/>
  <c r="F573" i="24"/>
  <c r="F572" i="24"/>
  <c r="F571" i="24"/>
  <c r="F570" i="24"/>
  <c r="F568" i="24"/>
  <c r="F567" i="24"/>
  <c r="F566" i="24"/>
  <c r="F565" i="24"/>
  <c r="F564" i="24"/>
  <c r="F563" i="24"/>
  <c r="F562" i="24"/>
  <c r="F561" i="24"/>
  <c r="F560" i="24"/>
  <c r="F559" i="24"/>
  <c r="F558" i="24"/>
  <c r="F557" i="24"/>
  <c r="F547" i="24"/>
  <c r="F545" i="24"/>
  <c r="F544" i="24"/>
  <c r="F543" i="24"/>
  <c r="F539" i="24"/>
  <c r="F537" i="24"/>
  <c r="F536" i="24"/>
  <c r="F535" i="24"/>
  <c r="F534" i="24"/>
  <c r="F533" i="24"/>
  <c r="F532" i="24"/>
  <c r="F531" i="24"/>
  <c r="F529" i="24"/>
  <c r="F528" i="24"/>
  <c r="F527" i="24"/>
  <c r="F526" i="24"/>
  <c r="F525" i="24"/>
  <c r="F524" i="24"/>
  <c r="F523" i="24"/>
  <c r="F519" i="24"/>
  <c r="F518" i="24"/>
  <c r="F517" i="24"/>
  <c r="F516" i="24"/>
  <c r="F515" i="24"/>
  <c r="F514" i="24"/>
  <c r="F513" i="24"/>
  <c r="F512" i="24"/>
  <c r="F511" i="24"/>
  <c r="F510" i="24"/>
  <c r="F509" i="24"/>
  <c r="F507" i="24"/>
  <c r="F506" i="24"/>
  <c r="F505" i="24"/>
  <c r="F504" i="24"/>
  <c r="F503" i="24"/>
  <c r="F502" i="24"/>
  <c r="F501" i="24"/>
  <c r="F500" i="24"/>
  <c r="F499" i="24"/>
  <c r="F498" i="24"/>
  <c r="F497" i="24"/>
  <c r="F496" i="24"/>
  <c r="F490" i="24"/>
  <c r="F488" i="24"/>
  <c r="F487" i="24"/>
  <c r="F486" i="24"/>
  <c r="F484" i="24"/>
  <c r="F483" i="24"/>
  <c r="F482" i="24"/>
  <c r="F480" i="24"/>
  <c r="F479" i="24"/>
  <c r="F478" i="24"/>
  <c r="F477" i="24"/>
  <c r="F476" i="24"/>
  <c r="F475" i="24"/>
  <c r="F474" i="24"/>
  <c r="F472" i="24"/>
  <c r="F471" i="24"/>
  <c r="F470" i="24"/>
  <c r="F469" i="24"/>
  <c r="F468" i="24"/>
  <c r="F467" i="24"/>
  <c r="F463" i="24"/>
  <c r="F462" i="24"/>
  <c r="F461" i="24"/>
  <c r="F460" i="24"/>
  <c r="F459" i="24"/>
  <c r="F458" i="24"/>
  <c r="F457" i="24"/>
  <c r="F456" i="24"/>
  <c r="F455" i="24"/>
  <c r="F454" i="24"/>
  <c r="F453" i="24"/>
  <c r="F451" i="24"/>
  <c r="F450" i="24"/>
  <c r="F449" i="24"/>
  <c r="F448" i="24"/>
  <c r="F447" i="24"/>
  <c r="F446" i="24"/>
  <c r="F445" i="24"/>
  <c r="F444" i="24"/>
  <c r="F443" i="24"/>
  <c r="F442" i="24"/>
  <c r="F441" i="24"/>
  <c r="F435" i="24"/>
  <c r="F432" i="24"/>
  <c r="F431" i="24"/>
  <c r="F430" i="24"/>
  <c r="F428" i="24"/>
  <c r="F427" i="24"/>
  <c r="F426" i="24"/>
  <c r="F425" i="24"/>
  <c r="F424" i="24"/>
  <c r="F423" i="24"/>
  <c r="F422" i="24"/>
  <c r="F421" i="24"/>
  <c r="F420" i="24"/>
  <c r="F419" i="24"/>
  <c r="F418" i="24"/>
  <c r="F417" i="24"/>
  <c r="F416" i="24"/>
  <c r="F415" i="24"/>
  <c r="F414" i="24"/>
  <c r="F413" i="24"/>
  <c r="F411" i="24"/>
  <c r="F410" i="24"/>
  <c r="F409" i="24"/>
  <c r="F408" i="24"/>
  <c r="F407" i="24"/>
  <c r="F406" i="24"/>
  <c r="F405" i="24"/>
  <c r="F404" i="24"/>
  <c r="F403" i="24"/>
  <c r="F402" i="24"/>
  <c r="F401" i="24"/>
  <c r="F400" i="24"/>
  <c r="F399" i="24"/>
  <c r="F398" i="24"/>
  <c r="F397" i="24"/>
  <c r="F396" i="24"/>
  <c r="F395" i="24"/>
  <c r="F394" i="24"/>
  <c r="F393" i="24"/>
  <c r="F392" i="24"/>
  <c r="F388" i="24"/>
  <c r="F387" i="24"/>
  <c r="F386" i="24"/>
  <c r="F385" i="24"/>
  <c r="F384" i="24"/>
  <c r="F383" i="24"/>
  <c r="F382" i="24"/>
  <c r="F381" i="24"/>
  <c r="F380" i="24"/>
  <c r="F379" i="24"/>
  <c r="F378" i="24"/>
  <c r="F377" i="24"/>
  <c r="F375" i="24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26" i="24"/>
  <c r="F316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68" i="24"/>
  <c r="F265" i="24"/>
  <c r="F254" i="24"/>
  <c r="F248" i="24"/>
  <c r="F231" i="24"/>
  <c r="F223" i="24"/>
  <c r="F215" i="24"/>
  <c r="F205" i="24"/>
  <c r="F204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3" i="24"/>
  <c r="F143" i="24"/>
  <c r="F130" i="24"/>
  <c r="F129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10" i="24"/>
  <c r="B15" i="27"/>
  <c r="C15" i="27"/>
  <c r="D15" i="27"/>
  <c r="D1045" i="24"/>
  <c r="F1045" i="24" s="1"/>
  <c r="F1105" i="24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A75" i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G9" i="23"/>
  <c r="G10" i="23"/>
  <c r="G26" i="23"/>
  <c r="G27" i="23" s="1"/>
  <c r="G9" i="5"/>
  <c r="G84" i="5" s="1"/>
  <c r="G85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9" i="5"/>
  <c r="G50" i="5"/>
  <c r="G51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98" i="22"/>
  <c r="G199" i="22" s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31" i="1"/>
  <c r="G236" i="1"/>
  <c r="G224" i="1"/>
  <c r="G12" i="21"/>
  <c r="G13" i="21"/>
  <c r="G14" i="21"/>
  <c r="G129" i="21" s="1"/>
  <c r="G130" i="21" s="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3" i="19"/>
  <c r="G44" i="19" s="1"/>
  <c r="G9" i="1"/>
  <c r="G10" i="1"/>
  <c r="G11" i="1"/>
  <c r="G284" i="1" s="1"/>
  <c r="G12" i="1"/>
  <c r="G13" i="1"/>
  <c r="G14" i="1"/>
  <c r="G15" i="1"/>
  <c r="G16" i="1"/>
  <c r="G17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A33" i="5"/>
  <c r="A34" i="5"/>
  <c r="A35" i="5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G9" i="7"/>
  <c r="G11" i="7"/>
  <c r="G12" i="7"/>
  <c r="G13" i="7"/>
  <c r="G14" i="7"/>
  <c r="G16" i="7"/>
  <c r="G17" i="7"/>
  <c r="G18" i="7"/>
  <c r="A19" i="7"/>
  <c r="G19" i="7"/>
  <c r="A20" i="7"/>
  <c r="A21" i="7" s="1"/>
  <c r="A22" i="7" s="1"/>
  <c r="G20" i="7"/>
  <c r="G21" i="7"/>
  <c r="G22" i="7"/>
  <c r="G24" i="7"/>
  <c r="G25" i="7"/>
  <c r="G26" i="7"/>
  <c r="G28" i="7"/>
  <c r="G29" i="7"/>
  <c r="G30" i="7"/>
  <c r="G32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3" i="7"/>
  <c r="G64" i="7" s="1"/>
  <c r="G9" i="8"/>
  <c r="G10" i="8"/>
  <c r="G11" i="8"/>
  <c r="G12" i="8"/>
  <c r="G13" i="8"/>
  <c r="G14" i="8"/>
  <c r="G15" i="8"/>
  <c r="G17" i="8"/>
  <c r="A18" i="8"/>
  <c r="A19" i="8" s="1"/>
  <c r="A20" i="8" s="1"/>
  <c r="A21" i="8" s="1"/>
  <c r="A22" i="8" s="1"/>
  <c r="A23" i="8" s="1"/>
  <c r="G18" i="8"/>
  <c r="G19" i="8"/>
  <c r="G20" i="8"/>
  <c r="G21" i="8"/>
  <c r="G22" i="8"/>
  <c r="G23" i="8"/>
  <c r="G25" i="8"/>
  <c r="G26" i="8"/>
  <c r="G27" i="8"/>
  <c r="G28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5" i="8"/>
  <c r="G66" i="8"/>
  <c r="G67" i="8"/>
  <c r="G69" i="8"/>
  <c r="G70" i="8" s="1"/>
  <c r="G9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G10" i="10"/>
  <c r="G11" i="10"/>
  <c r="G12" i="10"/>
  <c r="G13" i="10"/>
  <c r="G14" i="10"/>
  <c r="G15" i="10"/>
  <c r="G16" i="10"/>
  <c r="G17" i="10"/>
  <c r="G18" i="10"/>
  <c r="G19" i="10"/>
  <c r="G21" i="10"/>
  <c r="G22" i="10" s="1"/>
  <c r="G9" i="12"/>
  <c r="G22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G10" i="12"/>
  <c r="G11" i="12"/>
  <c r="G12" i="12"/>
  <c r="G13" i="12"/>
  <c r="G14" i="12"/>
  <c r="G15" i="12"/>
  <c r="G16" i="12"/>
  <c r="G17" i="12"/>
  <c r="G18" i="12"/>
  <c r="G19" i="12"/>
  <c r="G20" i="12"/>
  <c r="G9" i="15"/>
  <c r="G10" i="15"/>
  <c r="G37" i="15" s="1"/>
  <c r="G11" i="15"/>
  <c r="G12" i="15"/>
  <c r="G13" i="15"/>
  <c r="G14" i="15"/>
  <c r="G15" i="15"/>
  <c r="G16" i="15"/>
  <c r="G17" i="15"/>
  <c r="G18" i="15"/>
  <c r="G20" i="15"/>
  <c r="G21" i="15"/>
  <c r="G22" i="15"/>
  <c r="G23" i="15"/>
  <c r="G24" i="15"/>
  <c r="G25" i="15"/>
  <c r="G26" i="15"/>
  <c r="G27" i="15"/>
  <c r="G28" i="15"/>
  <c r="G29" i="15"/>
  <c r="G32" i="15"/>
  <c r="G33" i="15"/>
  <c r="G34" i="15"/>
  <c r="G35" i="15"/>
  <c r="G9" i="16"/>
  <c r="G53" i="16" s="1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10" i="17"/>
  <c r="G58" i="17" s="1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35" i="18"/>
  <c r="G51" i="18" s="1"/>
  <c r="G36" i="18"/>
  <c r="G37" i="18"/>
  <c r="G38" i="18"/>
  <c r="G39" i="18"/>
  <c r="G40" i="18"/>
  <c r="G41" i="18"/>
  <c r="G42" i="18"/>
  <c r="G43" i="18"/>
  <c r="G45" i="18"/>
  <c r="G46" i="18"/>
  <c r="G47" i="18"/>
  <c r="G48" i="18"/>
  <c r="G49" i="18"/>
  <c r="F599" i="24"/>
  <c r="D21" i="27"/>
  <c r="F1039" i="24"/>
  <c r="D26" i="27"/>
  <c r="F808" i="24"/>
  <c r="D24" i="27"/>
  <c r="F734" i="24"/>
  <c r="D23" i="27"/>
  <c r="F643" i="24"/>
  <c r="D22" i="27"/>
  <c r="F585" i="24"/>
  <c r="F600" i="24" s="1"/>
  <c r="D20" i="27"/>
  <c r="F520" i="24"/>
  <c r="D19" i="27"/>
  <c r="F389" i="24"/>
  <c r="D17" i="27"/>
  <c r="F822" i="24"/>
  <c r="D25" i="27"/>
  <c r="F464" i="24"/>
  <c r="D18" i="27"/>
  <c r="F1265" i="24"/>
  <c r="D29" i="27"/>
  <c r="F1140" i="24"/>
  <c r="D28" i="27"/>
  <c r="G285" i="1" l="1"/>
  <c r="G286" i="1"/>
  <c r="G54" i="16"/>
  <c r="G55" i="16" s="1"/>
  <c r="D27" i="27"/>
  <c r="F1273" i="24"/>
  <c r="G38" i="15"/>
  <c r="G39" i="15" s="1"/>
  <c r="D16" i="27"/>
  <c r="G59" i="17"/>
  <c r="G60" i="17"/>
  <c r="G23" i="12"/>
  <c r="G24" i="12" s="1"/>
  <c r="G52" i="18"/>
  <c r="G53" i="18"/>
  <c r="G23" i="10"/>
  <c r="G71" i="8"/>
  <c r="G65" i="7"/>
  <c r="F1274" i="24" l="1"/>
  <c r="F1275" i="24" s="1"/>
  <c r="D28" i="26"/>
  <c r="H28" i="26" s="1"/>
  <c r="H30" i="26" s="1"/>
  <c r="D34" i="27" s="1"/>
  <c r="D16" i="26"/>
  <c r="H16" i="26" s="1"/>
  <c r="H18" i="26" s="1"/>
  <c r="D32" i="27" s="1"/>
  <c r="D36" i="27" l="1"/>
  <c r="D37" i="27" l="1"/>
  <c r="D38" i="27"/>
</calcChain>
</file>

<file path=xl/sharedStrings.xml><?xml version="1.0" encoding="utf-8"?>
<sst xmlns="http://schemas.openxmlformats.org/spreadsheetml/2006/main" count="4586" uniqueCount="1577">
  <si>
    <t>No.</t>
  </si>
  <si>
    <t>Единица</t>
  </si>
  <si>
    <t>I</t>
  </si>
  <si>
    <t>II</t>
  </si>
  <si>
    <t>III</t>
  </si>
  <si>
    <t>IV</t>
  </si>
  <si>
    <t>V</t>
  </si>
  <si>
    <t>VI</t>
  </si>
  <si>
    <t>бр</t>
  </si>
  <si>
    <t>Количество</t>
  </si>
  <si>
    <t>Параметър</t>
  </si>
  <si>
    <t>м</t>
  </si>
  <si>
    <t>Непредвидени разходи, 8% от общата стойност на обекта, лв, без вкл. ДДС</t>
  </si>
  <si>
    <t>Стойност общо за обекта с включени непредвидени разходи, лв, с вкл. ДДС</t>
  </si>
  <si>
    <t>Стойност общо за обекта без включени непредвидени разходи, лв, без вкл. ДДС</t>
  </si>
  <si>
    <t>Цена без ДДС, лв</t>
  </si>
  <si>
    <t>ед. Цена, лв</t>
  </si>
  <si>
    <t>м3</t>
  </si>
  <si>
    <t>м2</t>
  </si>
  <si>
    <t>бр.</t>
  </si>
  <si>
    <t>Земни работи</t>
  </si>
  <si>
    <t>Монтаж на метална конструкция</t>
  </si>
  <si>
    <t>Обект:</t>
  </si>
  <si>
    <t>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</t>
  </si>
  <si>
    <t xml:space="preserve">ПОДОБЕКТ:   </t>
  </si>
  <si>
    <t xml:space="preserve">ФАЗА:     </t>
  </si>
  <si>
    <t>ДATA:</t>
  </si>
  <si>
    <t>РП</t>
  </si>
  <si>
    <t>Количествено стойностна сметка</t>
  </si>
  <si>
    <t>Част архитектурна</t>
  </si>
  <si>
    <t>Шифър СМР</t>
  </si>
  <si>
    <t xml:space="preserve">м2 </t>
  </si>
  <si>
    <t xml:space="preserve">9992100008a  </t>
  </si>
  <si>
    <t>04.982</t>
  </si>
  <si>
    <t>Циментова шпакловка по стоманобетонови стени</t>
  </si>
  <si>
    <t>392.800</t>
  </si>
  <si>
    <t>Монтаж на казанчета от ламарина с РVC покритие</t>
  </si>
  <si>
    <t xml:space="preserve">бр </t>
  </si>
  <si>
    <t>05.139</t>
  </si>
  <si>
    <t>Тухлена зидария над 1/2 тухла с решетъчни тухли на вароциментов разтвор</t>
  </si>
  <si>
    <t>Доставка на шапка от ламарина с PVC покритие с разгъвка 50 см. - преградни зидове с височина 4,60 м.</t>
  </si>
  <si>
    <t>10.011</t>
  </si>
  <si>
    <t>Bътрешна варова мазилка по тухлени стени</t>
  </si>
  <si>
    <t>10.012</t>
  </si>
  <si>
    <t>Bътрешна варова мазилка по бетонови цокълни стени, греди и тавани</t>
  </si>
  <si>
    <t>10.123</t>
  </si>
  <si>
    <t>Bътрешна варово-циментова мазилка / хастар без изпердашване / под фаянсова облицовка</t>
  </si>
  <si>
    <t>09.014</t>
  </si>
  <si>
    <t>Стъпало 10 см. от лек бетон - вътрешен тротоар</t>
  </si>
  <si>
    <t>11.261</t>
  </si>
  <si>
    <t>Изравнителна циментова замазка М 300 по подове с деб. 60 мм /като поднастилка/ - вътрешен тротоар</t>
  </si>
  <si>
    <t>Изравнителна циментова замазка М 300 по подове с деб. 30 мм - помещение на главно ел. Табло</t>
  </si>
  <si>
    <t>00.073</t>
  </si>
  <si>
    <t>10.077</t>
  </si>
  <si>
    <t>Гипсова шпакловка по стени и тавани</t>
  </si>
  <si>
    <t>033-13.091</t>
  </si>
  <si>
    <t>Боядисване на нови шпакловани тавани с бял латекс трикратно</t>
  </si>
  <si>
    <t>034-13.092</t>
  </si>
  <si>
    <t>Доставка на вътрешна преграда с дължина 5,90 м.  - поцинкована мрежа на метална рамка, височина 3,00 м. с вградена двойна мрежеста врата 1,50/3,00 м.</t>
  </si>
  <si>
    <t>Монтаж на вътрешна преграда с дължина 5,90 м.  - поцинкована мрежа на метална рамка, височина 3,00 м. с вградена двойна мрежеста врата 1,50/3,00 м.</t>
  </si>
  <si>
    <t>Доставка на вътрешна преграда с дължина 4,40 м.  - поцинкована мрежа на метална рамка, височина 3,00 м. с вградена двойна мрежеста врата 1,50/3,00 м.</t>
  </si>
  <si>
    <t>Монтаж на вътрешна преграда с дължина 4,40 м.  - поцинкована мрежа на метална рамка, височина 3,00 м. с вградена двойна мрежеста врата 1,50/3,00 м.</t>
  </si>
  <si>
    <t xml:space="preserve">Доставка на вътрешна преграда с дължина 2,90 м.  - поцинкована мрежа на метална рамка, височина 3,00 м. </t>
  </si>
  <si>
    <t xml:space="preserve">Монтаж на вътрешна преграда с дължина 2,90 м.  - поцинкована мрежа на метална рамка, височина 3,00 м. </t>
  </si>
  <si>
    <t xml:space="preserve">9992280132c  </t>
  </si>
  <si>
    <t>Хидроизолационна обмазка по бетонови цокълни стени</t>
  </si>
  <si>
    <t xml:space="preserve">9992133006d  </t>
  </si>
  <si>
    <t>Цокълна минерална мазилка по фасадни стени</t>
  </si>
  <si>
    <t>C1005</t>
  </si>
  <si>
    <t>Фасадна силиконова мазилка по фасадни стени в светъл цвят</t>
  </si>
  <si>
    <t>Шлайфане на бетонова настилка</t>
  </si>
  <si>
    <t xml:space="preserve">8102285295a  </t>
  </si>
  <si>
    <t>Полагане на рулонна хидроизолация за фундаменти  върху подложен бетон  под бетонова настилка</t>
  </si>
  <si>
    <t xml:space="preserve">9992301111q  </t>
  </si>
  <si>
    <t>Доставка на фасадна Al дограма - прозорци с механизъм за отваряне при монтаж на височина 2,60 м.</t>
  </si>
  <si>
    <t xml:space="preserve">Монтаж на фасадна Al дограма - прозорци с механизъм за отваряне при монтаж на височина 2,60 м. 4,00/1,40 </t>
  </si>
  <si>
    <t>Доставка на AL външни врати - доставка и монтаж на ролетни врати, промишлени, с електрозадвижване 3,50/4,00m.- 1 брой</t>
  </si>
  <si>
    <t>Монтаж на AL външни врати - доставка и монтаж на ролетни врати, промишлени, с електрозадвижване  3,50/4,00m. - 1 брой</t>
  </si>
  <si>
    <t>14.023</t>
  </si>
  <si>
    <t>13.017</t>
  </si>
  <si>
    <t>Грундиране по метални повърхности с алкиден грунд - двукратно</t>
  </si>
  <si>
    <t>13.884</t>
  </si>
  <si>
    <t>Полагане на алкиден емайллак по метални повърхности - двукратно</t>
  </si>
  <si>
    <t>Почистване на помещенията преди предаване на обекта</t>
  </si>
  <si>
    <t>699.300</t>
  </si>
  <si>
    <t>Натоварване ръчно на строителни отпадъци на камион /самосвал/</t>
  </si>
  <si>
    <t xml:space="preserve">м3 </t>
  </si>
  <si>
    <t>22.800</t>
  </si>
  <si>
    <t xml:space="preserve">Извозване на строителни отпадъци </t>
  </si>
  <si>
    <t>Т</t>
  </si>
  <si>
    <t>41.000</t>
  </si>
  <si>
    <t>Част Конструктивна</t>
  </si>
  <si>
    <t>Доставка и полагане на баластра</t>
  </si>
  <si>
    <t>Уплътняване на баластрата на пластове</t>
  </si>
  <si>
    <t>Доставка и полагане на неармиран подложен бетон клас С 12/15 под фундаменти</t>
  </si>
  <si>
    <t xml:space="preserve">Изработка и доставка  на армировка клас В 250( ф)за единични и ивични фундаменти </t>
  </si>
  <si>
    <t>кг</t>
  </si>
  <si>
    <t>Монтаж на армировка клас В 250( ф)  за единични и ивични фундаменти</t>
  </si>
  <si>
    <t xml:space="preserve">Изработка и доставка  на армировка клас В 460( N) за единични и ивични фундаменти </t>
  </si>
  <si>
    <t>Монтаж на армировка клас В 460( N) за единични и ивични фундаменти</t>
  </si>
  <si>
    <t>Доставка и монтаж на анкерни устройства АУ</t>
  </si>
  <si>
    <t>Доставка и монтаж на PVC тръби с дължина 1 м</t>
  </si>
  <si>
    <t>Доставка и монтаж на стиропор с дебелина 2 см.</t>
  </si>
  <si>
    <t>Доставка и полагане на бетон С 20/25  за единични и ивични фундаменти</t>
  </si>
  <si>
    <t>Доставка и полагане на филц бетон</t>
  </si>
  <si>
    <t>Доставка и полагане на бетон С 20/25  за замонолитка</t>
  </si>
  <si>
    <t>Доставка и полагане на хидроизолационна обмазка за фундаментите</t>
  </si>
  <si>
    <t>Доставка и полагане на неармиран подложен бетон клас С 12/15 под арм.бетонова настилка</t>
  </si>
  <si>
    <t>Изработка и доставка  на армировка клас В 460( N) за арм. бет. настилка</t>
  </si>
  <si>
    <t xml:space="preserve">Монтаж на армировка клас В 460( N) за арм. Бет. настилка </t>
  </si>
  <si>
    <t>Доставка и полагане на бетон С 25/30  за армирана бетонова настилка</t>
  </si>
  <si>
    <t>Доставка и монтаж на рифелова ламарина с дебелина 6 мм</t>
  </si>
  <si>
    <t>Изработка и доставка на метална конструкция</t>
  </si>
  <si>
    <t>Доставка и полагане на алкиден грунд в 2 пласта за метална конструкция</t>
  </si>
  <si>
    <t>Доставка и полагане на алкидна антикорозионна боя в 2 пласта за метална конструкция</t>
  </si>
  <si>
    <t>Доставка и полагане на бетон С 20/25  за плочи, пояси, греди и колони</t>
  </si>
  <si>
    <t>Изработка и доставка  на армировка клас В 250( ф)за  плочи, пояси, греди и колони</t>
  </si>
  <si>
    <t>Монтаж на армировка клас В 250( ф)  за плочи, пояси, греди и колони</t>
  </si>
  <si>
    <t>Изработка и доставка  на армировка клас В 460( N) за  плочи, пояси, греди и колони</t>
  </si>
  <si>
    <t>Монтаж на армировка клас В 460( N) за плочи, пояси, греди и колони</t>
  </si>
  <si>
    <t>15.52лв/м3</t>
  </si>
  <si>
    <t>0.03лв/м3</t>
  </si>
  <si>
    <t>92.33лв/м3</t>
  </si>
  <si>
    <t>16.62лв/м2</t>
  </si>
  <si>
    <t>1.54лв/кг- общо изл+монт</t>
  </si>
  <si>
    <t>1.43лв/кг- общо изл+монт</t>
  </si>
  <si>
    <t>111.34лв/м3</t>
  </si>
  <si>
    <t>121.34лв/м3</t>
  </si>
  <si>
    <t>1.90лв/кг- общо изл+монт</t>
  </si>
  <si>
    <t>2.49лв/м2</t>
  </si>
  <si>
    <t>2.21лв/м2</t>
  </si>
  <si>
    <t>Част Отопление и Вентилация</t>
  </si>
  <si>
    <t>Доставка на аксиален вентилатор    V=9,000м3/h , Н=180Па, N=2,5 квт</t>
  </si>
  <si>
    <t>Доставка на аксиален вентилатор    V=1,300м3/h , Н=150Па, N=0,25 квт</t>
  </si>
  <si>
    <t>Доставка на противопожарна клапа ф 300</t>
  </si>
  <si>
    <t>Доставка на аксиален вентилатор за  димни газове - раб. температура 300 °C, 60мин.  V=9,000м3/h , Н=200Па, N=2,5 квт</t>
  </si>
  <si>
    <t>Доставка на неподвижна жалузийна решетка  - 1500/800 мм.</t>
  </si>
  <si>
    <t>Доставка на неподвижна жалузийна решетка  - 500/300 мм.</t>
  </si>
  <si>
    <t>Доставка на смукателна регулируема решетка за кръгли въздуховоди- 825/150 мм</t>
  </si>
  <si>
    <t>9990540088</t>
  </si>
  <si>
    <t>Монтаж на аксиален вентилатор за  димни газове - тегло до 250 кг.</t>
  </si>
  <si>
    <t>Направа и и монтаж на въздухопроводи  кръгли, прав от поц. ламарина , б=0,8мм , тип"Спиро"</t>
  </si>
  <si>
    <t>82421212223</t>
  </si>
  <si>
    <t>Направа и и монтаж на фасонни части за въздухопровод  кръгъл,  от поц. ламарина  б=0,8мм ,</t>
  </si>
  <si>
    <t>Направа и и монтаж на въздухопр.  правоъгълни, прави от поц. ламарина , б=0,8мм</t>
  </si>
  <si>
    <t>Направа и и монтаж на фасонни въздухоп.  правоъгълни  от поц. ламарина  б=0,8мм ,</t>
  </si>
  <si>
    <t>82423811205</t>
  </si>
  <si>
    <t>Монтаж на неподвижни жалузийни решетkи при монтаж на стена с размер до 0,5 м2</t>
  </si>
  <si>
    <t>Монтаж на вентилационни решетки  до 0,2 м2</t>
  </si>
  <si>
    <t>82423302104</t>
  </si>
  <si>
    <t>Направа и монтаж на клапа за регулиране с периметър до 1200мм</t>
  </si>
  <si>
    <t>Монтаж на противопожарна клапа</t>
  </si>
  <si>
    <t>Ефективна проба на система топло и димоотделяне-4 бр. вентилатори х9,000м3/ч</t>
  </si>
  <si>
    <t>Монтаж на аксиален вентилатор</t>
  </si>
  <si>
    <t>Механична наладка  на вентилационна система до 15 точки</t>
  </si>
  <si>
    <t>Доставка на метална конструкция за укрепване</t>
  </si>
  <si>
    <t>кг.</t>
  </si>
  <si>
    <t>т.</t>
  </si>
  <si>
    <t>Част Автоматизация</t>
  </si>
  <si>
    <t>Доставка на табло за управление и контрол на общообменна и противодимна вентилация в  Склад за опасни отпадъци от домакинствата и склад за съхранение на запалими вещества  – “ТВС”(по чертеж – № 01)</t>
  </si>
  <si>
    <t xml:space="preserve">Доставка на 3-канална газсигнализаторна станция комплект с три броя сензора-комплект                                • Захранващо напрежение 220VAC; 50Hz
• Контролиран газ 1-ви канал-алкохол
• Контролиран газ 2-ри канал-метан
• Контролиран газ 3-ти канал-кислород
• За всеки канал по две нива на задействуване – при 10%РРМ и 20%РРМ концентрация
• За всеки канал по два изходни релейни  безпотенциални сигнала при 10%РРМ и 20%РРМ
• Светлинна сигнализация на ел. блок
• 1 брой датчик за алкохол
• 1 брой датчик за метан
• 1 брой датчик за кислород 
• Взривонепроницаем корпус на датчиците (Ex)d IIC T6 съгласно БДС 6404-84
• За монтаж на фасаден панел
</t>
  </si>
  <si>
    <t xml:space="preserve"> Електронно реле за време                                                          • За монтаж на DIN шина 
• Захранващо напрежение 220VAC; 50Hz
• Температура на околната среда -500С÷+500С
• Времеви диапазон – 4...40 минути
• Брой контакти-един превключващ
• Относителна влажност на околната среда-до 80%
• Степен на защита-IP40
• Номинален ток през контактите 10A/250V
• 4 бр. мостчета за определяне времеобхвата, начина на работа-единични импулси или тактова поредица и за определяне състоянието на изходното реле-дали е вкл. Или изкл. Във времезакъснението
</t>
  </si>
  <si>
    <t xml:space="preserve">Доставка на червена, предупредителна лампа с вградена сирена (зумер)                                                                       • Мощност на лампата 10W
• Диаметър 90mm
• Височина 180mm
• За монтаж на стена- с 3 шпилки 4mm.
</t>
  </si>
  <si>
    <t>Доставка на метален шлаух – месингов ф32</t>
  </si>
  <si>
    <t>Доставка на перфорирана метална кабелна скара с капак  с дължина 2 м. и ширина 200 мм</t>
  </si>
  <si>
    <t>Доставка на елемент за съединение на метална кабелна скара с дължина 2 м. и ширина 200 мм</t>
  </si>
  <si>
    <t>Доставка на разделителна междинна преграда за скарата-2м</t>
  </si>
  <si>
    <t>Доставка на анкерен болт М 10 за закрепване на скарата към стената</t>
  </si>
  <si>
    <t>Доставка на дюбел за окачване ВСА 10 х 180 мм</t>
  </si>
  <si>
    <t>Доставка на пожарогасител с пяна</t>
  </si>
  <si>
    <t>Доставка на аптечка</t>
  </si>
  <si>
    <t>Доставка на гумени ботуши</t>
  </si>
  <si>
    <t>чф.</t>
  </si>
  <si>
    <t>Доставка на гумени ръкавици</t>
  </si>
  <si>
    <t>Доставка на предупредителна табелка</t>
  </si>
  <si>
    <t xml:space="preserve">Доставка на дебелостенна ПВХ тр. ф50мм </t>
  </si>
  <si>
    <t>Изтегляне на кабел в монтирани тръби и шлаухи</t>
  </si>
  <si>
    <t>Монтаж на метален шлаух – месингов ф29</t>
  </si>
  <si>
    <t>Монтаж на табла за управление и контрол на бетонова или тухлена стена</t>
  </si>
  <si>
    <r>
      <t>Свързване на проводник до 2,5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</si>
  <si>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t>Монтаж на червена, предупредителна лампа с вградена сирена (зумер)  на стена</t>
  </si>
  <si>
    <t>Монтаж на триканален газосигнализатор на фасадата на табло</t>
  </si>
  <si>
    <t>Монтаж на датчик за алкохол на стена на Н=15см от кота готов под</t>
  </si>
  <si>
    <t>Монтаж на датчик за кислород на стена на Н=15см от кота готов под</t>
  </si>
  <si>
    <t>Монтаж на датчик за метан на стена на Н=15см от тавана</t>
  </si>
  <si>
    <t>Монтаж на метална скара с Н=200мм и дължина 2 м на стена-с междинна преграда и капак</t>
  </si>
  <si>
    <r>
      <t>Направа суха разделка на контролен кабел до 2.5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 4 жила</t>
    </r>
  </si>
  <si>
    <t>Прозвъняване и подсъединяване на сигнални и контролни кабели</t>
  </si>
  <si>
    <t>10 бр. жила</t>
  </si>
  <si>
    <t>Монтаж на редови клеми – 10 бр.</t>
  </si>
  <si>
    <t>Направа и монтаж на мостчета от клема на клема</t>
  </si>
  <si>
    <t>Монтаж на накрайници за сигнални кабели</t>
  </si>
  <si>
    <t>Монтаж на кабелна марка – готова с направата и</t>
  </si>
  <si>
    <t>5 бр.</t>
  </si>
  <si>
    <t>Проверяване посока на въртене на вентилатори</t>
  </si>
  <si>
    <t xml:space="preserve"> бр.</t>
  </si>
  <si>
    <t>Направа и монтаж на щутцени с ф до 57/59 мм</t>
  </si>
  <si>
    <t>Наладка на табло “ТВС” – 1 бр.</t>
  </si>
  <si>
    <t>чч</t>
  </si>
  <si>
    <t>Наладка на 3-канален газосигнализатор – 1 бр.</t>
  </si>
  <si>
    <t>Наладка на комбиниран светлинен и звуков алармен сигнализатор – 1 бр.</t>
  </si>
  <si>
    <t>Наладка на електронно реле за време – 1 бр.</t>
  </si>
  <si>
    <t>Наладка на ел. двигател  на  вентилатор – 6 бр.</t>
  </si>
  <si>
    <t>Настройка на системата за автоматизация в реални работни условия и параметри</t>
  </si>
  <si>
    <r>
      <t>Доставка на кабел NYY 4х2.5мм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</si>
  <si>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NYY 3х1.5мм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</si>
  <si>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СВТ 14х1.5мм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</si>
  <si>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кабел J-Y(L)Y 3х1.0мм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</si>
  <si>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Доставка на гумена пътека 12.6 кг/м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</si>
  <si>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Полагане кабел 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открито по бетон. стена на ПКОМ скоби</t>
    </r>
  </si>
  <si>
    <r>
      <t>Полагане кабел 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в метална скара с капак</t>
    </r>
  </si>
  <si>
    <r>
      <t>Свързване на проводник до 2,5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</si>
  <si>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r>
      <t>Направа суха разделка на кабел НН до 5х4 мм</t>
    </r>
    <r>
      <rPr>
        <vertAlign val="superscript"/>
        <sz val="10"/>
        <color indexed="8"/>
        <rFont val="Times New Roman"/>
        <family val="1"/>
        <charset val="204"/>
      </rPr>
      <t>2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</si>
  <si>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 4 жила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</si>
  <si>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 14 жила</t>
    </r>
  </si>
  <si>
    <t xml:space="preserve"> Склад за опасни отпадъци от домакинствата и склад за излязло от употреба електрическо оборудване </t>
  </si>
  <si>
    <t xml:space="preserve"> Навес над мултилифт контейнерите за едрогабаритни отпадъци</t>
  </si>
  <si>
    <t xml:space="preserve">Доставка на фасаден панел с пълнеж минерална вата - 6 см., цвят RAL </t>
  </si>
  <si>
    <t xml:space="preserve">Монтаж на фасаден панел с пълнеж минерална вата - 6 см., цвят RAL </t>
  </si>
  <si>
    <t>Доставка на обшивка по покрив с поцинкована профилирана ламарина ЛТ с пластмасово покритие</t>
  </si>
  <si>
    <t>Монтаж на обшивка по покрив с поцинкована профилирана ламарина ЛТ с пластмасово покритие</t>
  </si>
  <si>
    <t>Доставка на обшивка по стени с поцинкована профилирана ламарина ЛТ с пластмасово покритие</t>
  </si>
  <si>
    <t>Монтаж на обшивка по стени с поцинкована профилирана ламарина ЛТ с пластмасово покритие</t>
  </si>
  <si>
    <t>07.013</t>
  </si>
  <si>
    <t>Доставка на обшивка като поли и шапки с поцинкована ламарина с пластмасово покритие  -0.5мм дебела</t>
  </si>
  <si>
    <t>36.100</t>
  </si>
  <si>
    <t>Монтаж на обшивка като поли и шапки с поцинкована ламарина с пластмасово покритие  -0.5мм дебела</t>
  </si>
  <si>
    <t>07.041</t>
  </si>
  <si>
    <t>Bисящи улуци от поцинкована ламарина  с РVC покритие</t>
  </si>
  <si>
    <t xml:space="preserve">м </t>
  </si>
  <si>
    <t>39.40</t>
  </si>
  <si>
    <t>07.052</t>
  </si>
  <si>
    <t>Монтаж  на висящи улуци от поцинкована ламарина  с РVC покритие</t>
  </si>
  <si>
    <t>07.043</t>
  </si>
  <si>
    <t>Bодосточни тръби от поцинкована ламарина  с РVC покритие</t>
  </si>
  <si>
    <t>20.80</t>
  </si>
  <si>
    <t>07.061</t>
  </si>
  <si>
    <t>Монтаж на водосточни тръби от поцинкована ламарина  с РVC покритие</t>
  </si>
  <si>
    <t>Доставка на казанчета от ламарина с РVC покритие</t>
  </si>
  <si>
    <t>051-01-03-00-00-0430-1</t>
  </si>
  <si>
    <t>264.000</t>
  </si>
  <si>
    <t>2.500</t>
  </si>
  <si>
    <t>Доставка на битов контейнер 9,00/2,40 м. тип Т-6 на Vitalbox или подобен с включено оборудване на бани и тоалетни</t>
  </si>
  <si>
    <t>Монтаж на битов контейнер 9,00/2,40 м. тип Т-6 на Vitalbox или подобен</t>
  </si>
  <si>
    <t xml:space="preserve">бр. </t>
  </si>
  <si>
    <t>Доставка на офис контейнер 6,00/2,40 м. тип Е-1 на Vitalbox или подобен с включено санитарно и кухненско оборудване</t>
  </si>
  <si>
    <t>Монтаж на офис контейнер 6,00/2,40 м. тип Е-1 на Vitalbox или подобен</t>
  </si>
  <si>
    <t>Доставка на офис-бюро 1,50/0,7 м., включително контейнер</t>
  </si>
  <si>
    <t>Монтаж на офис-бюро 1,50/0,7 м., включително контейнер</t>
  </si>
  <si>
    <t xml:space="preserve">Доставка на офис-стол с колелца </t>
  </si>
  <si>
    <t>Доставка на офис-шкаф за документация 0,90/0,40 м.</t>
  </si>
  <si>
    <t>Монтаж на офис-шкаф за документация 0,90/0,40 м.</t>
  </si>
  <si>
    <t>Доставка на метални шкафчета за облекло 0,40/0,60</t>
  </si>
  <si>
    <t>Мотгаж на метални шкафчета за облекло 0,40/0,60</t>
  </si>
  <si>
    <t>Доставка на метални пейки 0,40/1,00</t>
  </si>
  <si>
    <t>Монтаж на метални пейки 0,40/1,00</t>
  </si>
  <si>
    <t>Доставка на мултисплит система състояща се от:
1.1 Външно тяло Qхл=4,0kW; Qхл=4,4kW; Nел=1,01kW
1.1 Вътрешно тяло Qхл=1,95kW; Qхл=2,15kW; Nел=0,08kW
1.2 Вътрешно тяло Qхл=1,95kW; Qхл=2,15kW; Nел=0,08kW</t>
  </si>
  <si>
    <t>Монтаж на външно тяло на сплит система до 100кг.</t>
  </si>
  <si>
    <t>Монтаж на вътрешно тяло на сплит система до 30кг.</t>
  </si>
  <si>
    <t>Ефективна проба на отоплителна инсталация - сплит система</t>
  </si>
  <si>
    <t>Доставка на ел. конвектор комплект с термостат  Nел=1,2kW</t>
  </si>
  <si>
    <t>Доставка на ел. конвектор комплект с термостат  Nел=0,7kW</t>
  </si>
  <si>
    <t>Монтаж на ел. конвектор</t>
  </si>
  <si>
    <t>Полагане на неармиран подложен бетон клас С 12/15</t>
  </si>
  <si>
    <t xml:space="preserve">Изработка и доставка  на армировка клас В 460( N) </t>
  </si>
  <si>
    <t xml:space="preserve">Монтаж на армировка клас В 460( N) </t>
  </si>
  <si>
    <t>Доставка и полагане на бетон С 20/25 за ст. б. плоча</t>
  </si>
  <si>
    <t>Водомерна шахта</t>
  </si>
  <si>
    <t>Доставка и полагане на уплътнен обратен насип</t>
  </si>
  <si>
    <t>Уплътняване на обратен насип на пластове по 20см</t>
  </si>
  <si>
    <t>Доставка и полагане на неармиран подложен бетон клас С 12/15</t>
  </si>
  <si>
    <t xml:space="preserve">Изработка и доставка  на армировка клас В 250( ф) </t>
  </si>
  <si>
    <t xml:space="preserve">Монтаж на армировка клас В 250( ф) </t>
  </si>
  <si>
    <t>Доставка и полагане на бетон С 20/25</t>
  </si>
  <si>
    <t>Доставка и полагане на външна хидроизолация в 2 пласта</t>
  </si>
  <si>
    <t>4.04лв/м3</t>
  </si>
  <si>
    <t>0.10лв/м3</t>
  </si>
  <si>
    <t>6.30лв/кг- общо изл+монт</t>
  </si>
  <si>
    <t>Доставка и монтаж на анкерни устройства АУ1</t>
  </si>
  <si>
    <t>Доставка и полагане на бетон С 20/25 за единични фундаменти, ивични фундаменти и подколонници</t>
  </si>
  <si>
    <t>Доставка и полагане на грунд за метална конструкция</t>
  </si>
  <si>
    <t>Доставка и полагане на антикорозионна боя за метална конструкция</t>
  </si>
  <si>
    <t>Доставка и монтаж на оградна мрежа поцинкована</t>
  </si>
  <si>
    <t>Доставка и монтаж на портал</t>
  </si>
  <si>
    <t>Доставка и монтаж на спираловидна тел 1 ред</t>
  </si>
  <si>
    <t xml:space="preserve">Доставка и монтаж на 2 реда бодлива тел </t>
  </si>
  <si>
    <t>Част Пожароизвестяване</t>
  </si>
  <si>
    <t xml:space="preserve">Доставка на конвенционален пожароизвестителен контролен панел – съгласно бл. схема - 4 зони; Максимален брой точкови детектори, които могат да се монтират на една зона – 32;  ако се използват линейни детектори – не повече от 5-8 броя в зависимост от консумацията. Всички използвани сирени трябва да бъдат поляризирани. Чрез бутоните за програмиране и използване на ключа за управление - възможност да се зададе дадена детекторна зона, сиренна верига или изход за неизправност да не бъдат активирани при настъпване на определени събития, да се активират закъснения на зоните и сиренните изходи и др. Контролният панел да дава светлинна индикация за включена система, Пожар, Обща неизправност, Пожар/ Неизправност в дадена зона, Активирано закъснение, Тестов режим, Деактивиране, Неизправност в захранването /сиренните изходи/ конфигурирането и изключена аларма.                                                                                 • Съвместими допълнителни платки и рипитери
• Програмиране на конфигурация от сирени и закъснение по време на сирените
• Избор на зони за добавяне на ценерови бариери за взривоопасни среди
• Избор на зони, които няма да бъдат активирани при настъпило събитие и зони с автоматично ресетиране
• Задаване на закъснение по време на зона
• Два алармени изхода за аудио-визуални устройства
• Изходи за Пожар и Неизправност
• Допълнителен изход 24V DC (0,3 А)
• Превключвател за ръчно управление 
• Светлинна индикация за Пожар/ Неизправност/ Включена система/ Изключена аларма
• Бутони Изключване/Включване на алармата („Silence/Sound alarm”), Връщане в изходно положение („Reset”), Тестване на светлинните индикатори (“Lamp test”), „Alarm/Fault Warning Silence”и бутони за програмиране Mode, Select и Enter
• Напрежение на ел. мрежа  230V AC (+10%/-15%)
• Работно напрежение  24V DC/3A
• Релеен изход "Неизправност" 30V DC/1A (max)
• Зонален релеен изход "Пожар"  30V DC/1A (max)
• Релеен изход "Пожар"  30V DC/1A (max)
• Сиренни изходи 2
• Подходящи кабели от 0.5 до 2.5 mm²
• Степен на защита IP30
• Работна температура от -5°C до +40°C
• Максимална влажност до 95% (без конденз)/IP30
• Вградени 2 бр. акумулаторни батерии – 12 V/7 Ah
                                    </t>
  </si>
  <si>
    <t xml:space="preserve">Доставка на конвенционален димооптичен детектор
съвместим със съществуващите конвенционални системи за пожароизвестяване. Повишена чувствителност на високотехнологичната димооптична камера, чрез която се осъществява детекцията на дим. Детекторът да работи в широк диапазон на напрежение от 9.5 до 30V DC                                                                                                                               .• Оперативно напрежение - 9.5 - 30Vd.c.
• Ток в състояние на покой - 35µA
• Ток при аларма - 40mA (max)
• Консумация на изнесения индикатор - 20mA (max) / 9.5 - 14 mA
• Работна температура - от -10ºC до +50ºC
• Температура на съхранение - от -30ºC до +60ºC
• Максимална влажност - 95% RH без конденз (при 40ºC)
• Степен на защита от прах и влага - IP42
• Материал - Поликарбонат 
</t>
  </si>
  <si>
    <t xml:space="preserve">Доставка на конвенционален линеен димен детектор                                                                                                               • За работа на разстояние от 5 до 100м
• Да осигурява защитаема зона до 1500 кв. м.
• Да разполага с функция за автоматична насторйка на сигнала.
• Комплект с реле за механична блокировка.
• Автоматична компенсация.
• Автоматична настройка силата на сигнала                                                                                                                                        • Излъчващия блок да се захрани директно от пожароизвестителната зона
  </t>
  </si>
  <si>
    <t xml:space="preserve">Доставка на конвенционален пожарен звънец
Подходящ за монтаж в закрити помещения. Максимална сила на звука на звънеца - 95 DB(А)/1m. Ниска консумация на електроенергия. Съответствие с европейския стандарт EN54
• Оперативно напрежение - 19.2 – 28.8Vd.c.
• Номинален ток - 11mA
• Мощност на звука - max 95dB(A)/1m 
• Работна температура - от -10ºC до +50ºC
• Максимална влажност - 45-85% RH без конденз (при 40ºC)
• Цвят / Материал - червен / алуминий 
• Степен на защита от прах и влага - IP42
</t>
  </si>
  <si>
    <t xml:space="preserve">Доставка на влагозащитена конвенционална сирена с флаш лампа за външен монтаж                                                                                     • Устойчив дизайн
• Ниска консумация на ток
• Лесна за инсталиране
• Xenon светлинен елемент
• Максимална 110 db (A) на 1 м (в зависимост от избраният тон)
• 32 избираеми тона
• Влагозащитена
• Работно напрежение: 9 – 30 V DC
• Консумация на сирената (в зависимост от избрания тон): мин. 6 mA / макс 39 mA
• Консумация на флаш лампата: 1 W
• Брой премигвания: 60/минута
• Цвят на лещата: червен
• Работна температура: -20 o С до +55 o C
• Сила на звука (при 24 VDC) (в зависимост от тон избрани): 110 db (A) на метър
• Максимална влажност: 75% RH – без конденз (при 40o С)
• IP Рейтинг: IP66
</t>
  </si>
  <si>
    <t xml:space="preserve">Доставка на конвенционален ръчен пожароизвестител                                                                                                          • Произведен в съответствие със световния промишлен стандарт KAC
• В изпълнение с “гъвкав”-пластмасов или “чуплив”-стъклен елемент
• Съвместим с EN54-11:2001
• Съвместим с BS5839 част 2
• За кабел със сечение макс. до 2,5 мм2  </t>
  </si>
  <si>
    <t xml:space="preserve">Доставка на конвенционален взривозащитен ръчен пожароизвестител                                                                                                     • Предназначение при активиране да  изпрати сигнал до контролния панел за незабавна активация на алармените изходи.
• Да е подходящ за монтаж във взривоопасни помещения
• Използва се ценерова бариера за изолиране от устройствата на конвенционалната зона, които са извън взривоопасното помещение. 
• Да бъде доставен със стъклен елемент вместо пластмасов. С червен цвята. 
• Оперативно напрежение 15-30 VDC
• Работна температура- от -10ºC до +55ºC
• Kласификация по ATEX- II IG Eex ia IIC T4
• Максимална влажност-95% RH без конденз (при 40ºC)
• Степен на защита от прах и влага- IP24
• Цвят / материал- Червен / поликарбонат
</t>
  </si>
  <si>
    <t xml:space="preserve">Доставка на ценерова бариера                                                                                                                                                                             • Да се захранва от конвенционалната зона на панела. 
• Ценеровата бариера е устройство, което се използва, за да редуцира чрез резистори и ценерови диоди количеството енергия влизащи в опасната зона
• Използва се с конвенционални контролни панели или адресируеми модули за конвенционални зони за взривоопасни среди
• Всяка зона съдържа две дву фазни пулсови Ценерови или свързани диоди и терминиращ резистор.
• При електричски пробив диодите лимитират напрежението, което достига до опасната зона и резистора ограничава тока във веригата
• Предпазител защитава диодите, а дву фазовото ограничаване на напрежението осигурява продължителната безопасна работа, ако някоя от фазите отпадне. Не се включват активни схеми за намаляване на изходният ток.
• Сертифицирана с индех 'ia' за всички зони и с'IIC' за всички експлозивни атмосфери.
• Инсталация на стандартна DIN шина
• Цветно кодирани терминали за лесна работа и свързване на модула към системата 
• Позволява свързването на кабел със сечение до 2.5 mm2
• Да контролира до 2 зони с искробезопасни I.S. продукти
• Възможност за монтаж в специален корпус - DX070
</t>
  </si>
  <si>
    <t xml:space="preserve">Доставка на паралелен светлинен сигнализатор                                                                                                                                  • Предназначен е за дублиране на светлинния сигнал от задействан автоматичен пожароизвестител.
• Централно разположеният светодиод (f10 mm) и специално проектирания рефлектор да осигуряват максимална видимост.  
</t>
  </si>
  <si>
    <t xml:space="preserve">Доставка на конвенционалин взривозащитен димо-оптичен детектор                                                                                                                • Съвместим с повечето съществуващи конвенционални системи за пожароизвестяване
• С повишената чувствителност на високотехнологичната димооптична камера, чрез която се осъществява детекцията на дим.
• Детекторът е приложим във взривоопасни зони от категория 1 и по-ниските категории.
• Използва се с ценерова бариера за изолиране и предпазване на  устройствата от конвенционалната зона, които са извън взривоопасното помещение.
• С нископрофилен дизайн, произведен е от поликарбонат и покрива площ от 56 м².
• Снабден е с два изнесени върху корпуса червени светодиода с 360° видимост за следене на активността му, както и с изход за изнесен индикатор. Димооптичната камера позволява достигане на високо ниво на чувствителност на сензора. Тя е подвижна, с възможност за демонтаж, което позволява лесното почистване и подмяна. 
• Монтаж върху основа, предназначена за взривозащитени детектори
• Комплект с основа, предназначена за взривозащитени детектори
• Оперативно напрежение-15 - 30Vd.c.
• Ток в състояние на покой-50mA
• Ток при аларма-40mA (max)
• Работна температура- от -10ºC до +50ºC
• Максимална влажност-95% RH без конденз (при 40ºC)
• Степен на защита от прах и влага- IP42
• Цвят-бял
• Материал- Поликарбонат
</t>
  </si>
  <si>
    <t>Доставка на акумулаторна батерия 12 V / 7 Ah</t>
  </si>
  <si>
    <r>
      <t>Доставка на екраниран пожарен кабел трудногорим тип – J-Y/L/Y 2 х 1 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</si>
  <si>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t>Доставка на разширителна релейна платка с 4 бр. релета с контакти комутиращи 220VAC</t>
  </si>
  <si>
    <r>
      <t>Доставка на кабел NYY 2х1.5мм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</si>
  <si>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r>
      <t>Доставка на кабел NYY 4х1.5мм</t>
    </r>
    <r>
      <rPr>
        <vertAlign val="superscript"/>
        <sz val="12"/>
        <color indexed="8"/>
        <rFont val="Times New Roman"/>
        <family val="1"/>
        <charset val="204"/>
      </rPr>
      <t>2</t>
    </r>
  </si>
  <si>
    <t>Доставка на стоманено въже ф20мм</t>
  </si>
  <si>
    <t>Полагане кабел  открито по бетон. стена на скоби</t>
  </si>
  <si>
    <t>Полагане кабел  в кабелна скара</t>
  </si>
  <si>
    <t>Монтаж на конвенционален пожароизвестителен панел – 4 зони</t>
  </si>
  <si>
    <t>Монтаж на конвенционален димо-оптичен детектор</t>
  </si>
  <si>
    <t>Монтаж на конвенционален взривозащитен димо-оптичен детектор</t>
  </si>
  <si>
    <t>Монтаж на конвенционален линеен димен детектор тип “Бариера”- комплект</t>
  </si>
  <si>
    <t>Монтаж на паралелен светлинен сигнализатор</t>
  </si>
  <si>
    <t>Монтаж на конвенционален ръчен пожароизвестител</t>
  </si>
  <si>
    <t>Монтаж на конвенционален взривозащитен ръчен пожароизвестител</t>
  </si>
  <si>
    <t>Монтаж на ценерова бариера</t>
  </si>
  <si>
    <t>Монтаж на алармен звънец</t>
  </si>
  <si>
    <t>Монтаж на комбиниран светлинен и звуков алармен сигнализатор-на външна стена</t>
  </si>
  <si>
    <t>Монтаж на акумулатор</t>
  </si>
  <si>
    <t>Монтаж на разширителна релейна платка с 4 бр. релета</t>
  </si>
  <si>
    <t>Полагане PVC тръби открито по стена</t>
  </si>
  <si>
    <r>
      <t>Направа суха разделка на контролен кабел до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3 жила</t>
    </r>
  </si>
  <si>
    <t>Укрепване и опъване на стоманено въже-за монтаж на него на конвенционален димооптичен датчик</t>
  </si>
  <si>
    <t>Наладка на пожароизвестителна инсталация – 2 бр.</t>
  </si>
  <si>
    <t>Симулация на Пожар с  димна сонда – 2 бр.</t>
  </si>
  <si>
    <t>Програмиране на системата – 1 бр.</t>
  </si>
  <si>
    <t>72-часова пробна експлоатация</t>
  </si>
  <si>
    <t>Част Видеонаблюдение</t>
  </si>
  <si>
    <t xml:space="preserve">Доставка на AHD камера за външен монтаж, с висока резолюция 1.3MP и инфрачервена подсветка                     • 1/3" SONY IMX238 CMOS
• Варифокален обектив: 2.8-12,0мм
• Инрачервени диоди: ￠5 х 42 броя с обхват 40м   
•  Мин. осветеност: 0.01Lux при F1.2(AGC ON), 0Lux IR on
• Резолюция: 1.3MP
• Вградена детекция на движение 
• AHD-М  и CVBS видео стандарт (камерата може да работи и като аналогова с резолюция 960H)
•  Поддържа 2DNR/3DNR, OSD функция  
• Макс. разстояние на пренос: над 500м по 75-3 коаксиален кабел
• Влагоустойчива: IP66
•   Захранване DC12V
• Комплект със стойка за закрепване 
</t>
  </si>
  <si>
    <t>Доставка на едноканален захранващ блок 12V DC, 10A за TV камера
В защитна кутия  IP66</t>
  </si>
  <si>
    <t xml:space="preserve">Доставка на 8-канален трибриден цифров видеорекордер с H.264 компресия - поддържа AHD, аналогови и IP-камери                                                          • Скорост на запис на 8-те канала: 96 кад/сек @ AHD-L (960H) или 200 кад/сек @ D1  
• Интуитивен графичен потребителски интерфейс (GUI) на български език
• LAN интерфейс за дистанционен преглед и управление през мрежа
• Възможност за наблюдение през 3G мобилен телефон (Win Mobile; Symbian; 3G; I-Phone)
• Висококачествена H.264 компресия: Подобрява качеството на видео сигнала при преглед „на живо”, запис и преглед през мрежата. Минимизира размера на записаният файл, за по дълъг период на запис. Осигурява по-нисък bit rate, за по-бърз трансфер и преглед на файлове през интернет
• Използване на устройството като Дигитален Видео Рекордер (DVR):
• Аналогови входове - запис и възпроизвеждане в реално време (25кад/сек за канал) на 8 AHD-L или аналогови камери при резолюция D1(704х576) или 12кад/сек. при резолюция 960H (960х576) за канал 
• Използване на устройството като Хибриден Видео Рекордер (HVR):
• Запис и възпроизвеждане в реално време (25кад/сек за канал) на 2 AHD-L или аналогови камери с резолюция  D1 (704х576) + 1 IP камерa с резолюция  1080P + 1 IP камерa с резолюция  720P 
• Използване на устройството като Мрежови Видео Рекордер (NVR):
• Запис и възпроизвеждане в реално време (25кад/сек за канал) на 8 IP камери при резолюция 1080P;
• Пентаплекс (едновременно да се извършва преглед, запис, архивиране и мрежов преглед на видео сигнала)
• 8 канала видео (компресия H.264)
• канала аудио
• Поддръжка на 1 SATA твърд диск до 4TB
• Различни режими за настройка на записа (непрекъснат, ръчен, програмируем, при движение)
• VGA мониторен изход (1920×1080@ 60Hz )
• HDMI изход (1920×1080@ 60Hz )
• Управление на PTZ камери
• Функция Auto Recovery след спиране на захранването и възстановяване 
• Възможност за обновяване на фирмуера и запазване на системните настройки през USB порт и LAN
</t>
  </si>
  <si>
    <t>Доставка на Хард диск       
• 2TB 64MB 7200rpm SATA3</t>
  </si>
  <si>
    <t xml:space="preserve">Доставка на цветен монитор (TFT-LCD) – 19”                  • Резолюция: 1280х1024 пиксела (SXGA)
• 200cd/m2
• Контраст: 800:1 
• Време за реакция: 5 ms
• Съотношение на страните: 5:4
• Входове: композитен (BNC), РС VGA, S-Video, компонентен 
• Ъгъл на видимост: 170 0/ 160 0
• Инфрачервено дистанционно управление (в комплектацията)
• Вградени стерео колонки (2W + 2W)
• Захранване: DC 12V адаптор, в коплектацията
</t>
  </si>
  <si>
    <t>Доставка на BNC Конектори</t>
  </si>
  <si>
    <t>Доставка на PVC тръби ф50мм</t>
  </si>
  <si>
    <t xml:space="preserve">Доставка на двустранен адаптер за монтаж на  стойка за закрепване на камера към стълб за осветление 
• За диаметър на стълба от 90 до 140мм
• Материал-алуминий
</t>
  </si>
  <si>
    <t xml:space="preserve">Доставка на Кабел RG-59                                                            • 75 Ohms
• Медна оплетка
• Медно жило
                                        </t>
  </si>
  <si>
    <t>Монтаж на PVC тръби ф50мм</t>
  </si>
  <si>
    <t>Изтегляне  на коаксиален кабел в защитни PVC тръби ф50мм</t>
  </si>
  <si>
    <t>Полагане коаксиален кабел открито по бетон. стена</t>
  </si>
  <si>
    <t>Монтаж на ТВ камера</t>
  </si>
  <si>
    <t>Монтаж на BNC конектори</t>
  </si>
  <si>
    <t>Свързване на коаксиален кабел към съоръжения</t>
  </si>
  <si>
    <t>Направа суха разделка на коаксиален кабел</t>
  </si>
  <si>
    <t>Монтаж на 8 - канален цифров видеорекордер</t>
  </si>
  <si>
    <t>Монтаж на цветен ТВ монитор 19”</t>
  </si>
  <si>
    <t>Монтаж на двустранен адаптер за монтаж на  стойка за закрепване на камера към стълб за осветление</t>
  </si>
  <si>
    <t>3. ПУСКОВО-НАЛАДЪЧНИ РАБОТИ</t>
  </si>
  <si>
    <t>Наладка на ТВ камера – 6 бр.</t>
  </si>
  <si>
    <t>Наладка на 8 - канален цифров видеорекордер – 1 бр.</t>
  </si>
  <si>
    <t>Наладка на ТВ системата в реални работни параметри</t>
  </si>
  <si>
    <t>72-часова пробна експлоатация – 1 бр.</t>
  </si>
  <si>
    <t xml:space="preserve">1. ДОСТАВКА НА СЪОРЪЖЕНИЯ </t>
  </si>
  <si>
    <t>2. МОНТАЖНИ РАБОТИ</t>
  </si>
  <si>
    <r>
      <t>1</t>
    </r>
    <r>
      <rPr>
        <sz val="12"/>
        <color indexed="8"/>
        <rFont val="Times New Roman"/>
        <family val="1"/>
        <charset val="204"/>
      </rPr>
      <t xml:space="preserve">. </t>
    </r>
    <r>
      <rPr>
        <b/>
        <sz val="12"/>
        <color indexed="8"/>
        <rFont val="Times New Roman"/>
        <family val="1"/>
        <charset val="204"/>
      </rPr>
      <t>ДОСТАВНИ РАБОТИ</t>
    </r>
  </si>
  <si>
    <r>
      <t xml:space="preserve">ДОСТАВКА на ТАБЛО за УПРАВЛЕНИЕ И КОНТРОЛ  Периметрова охрана, Сигнализация вентилация и Пожар!!! - “ТУК” - IP 55; (съгласно чертеж - № 01 – </t>
    </r>
    <r>
      <rPr>
        <sz val="12"/>
        <color indexed="8"/>
        <rFont val="Times New Roman"/>
        <family val="1"/>
        <charset val="204"/>
      </rPr>
      <t xml:space="preserve">17 </t>
    </r>
    <r>
      <rPr>
        <sz val="12"/>
        <color indexed="8"/>
        <rFont val="Times New Roman"/>
        <family val="1"/>
        <charset val="204"/>
      </rPr>
      <t>листа)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</si>
  <si>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>Tx2/Rx2 и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Tx4/Rx4                                                        •</t>
    </r>
    <r>
      <rPr>
        <sz val="12"/>
        <color indexed="8"/>
        <rFont val="Times New Roman"/>
        <family val="1"/>
        <charset val="204"/>
      </rPr>
      <t xml:space="preserve"> Обхват до 200м.
• Защита от фалшиви аларми предизвикани от дъжд, сняг, мъгла, малки животни. 
• Работна честота 24GHz. 
• Диаметър на преграждащия цилиндър 2.1м.
• Захранване 24VDC</t>
    </r>
    <r>
      <rPr>
        <b/>
        <sz val="12"/>
        <color indexed="8"/>
        <rFont val="Times New Roman"/>
        <family val="1"/>
        <charset val="204"/>
      </rPr>
      <t xml:space="preserve">
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</si>
  <si>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 xml:space="preserve">Tx3/Rx3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• Обхват до 50м.
• Защита от фалшиви аларми предизвикани от дъжд, сняг, мъгла, малки животни. 
• Работна честота 9.4GHz. 
• Диаметър на преграждащия цилиндър 0.75÷2 м.
• Захранване 24VDC
  </t>
    </r>
  </si>
  <si>
    <r>
      <t xml:space="preserve">ДОСТАВКА на Комплект микровълнови бариери за външен монтаж. – </t>
    </r>
    <r>
      <rPr>
        <b/>
        <sz val="12"/>
        <color indexed="8"/>
        <rFont val="Times New Roman"/>
        <family val="1"/>
        <charset val="204"/>
      </rPr>
      <t xml:space="preserve">Tx1/Rx1 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• Обхват до 50м.
• Защита от фалшиви аларми предизвикани от дъжд, сняг, мъгла, малки животни. 
• Работна честота 24GHz. 
• Диаметър на преграждащия цилиндър 0.75÷1 м.
• Захранване 24VDC
</t>
    </r>
  </si>
  <si>
    <t xml:space="preserve">ДОСТАВКА на Мобилен GSM комуникатор                  • Работен температурен диапазон                         -200С÷+600С
• Пет входни зони-
1. Една алармена зона с висок приоритет, на която може да се избира начинът на сработване – при подаване на маса; при отпадане на маса; при подаване на напрежение до 12V; при отпадане на напрежение до 12V. 
2. Четири потребителски зони с общо предназначение, които могат да се настройват за сработване - при подаване на маса; при отпадане на маса. 
• Един програмируем потребителски изход – с 
вградено реле с контакт 6А/ 240V; 
• Захранване 12VDC
• Четири телефона за известяване, контрол и комуникация
• Да работи с всички GSM оператори
• Избор на тип комуникация – само позвъняване, само SMS, и двете!
</t>
  </si>
  <si>
    <t xml:space="preserve">ДОСТАВКА на Дистанционно устройство за управление на микровълнова бариера-комплект                                              • Захранване контролер - DC 10 - 16V
• Контролер – 1 канал
• Релейните изходни превключващи контакти на контролера да комутират 24VDC или 24VAC 
• Консумиран ток
- при работа - max 100mA
- при покой - max 5mA
• Максимален ток на комутация на контакт - max 10А / 250 V
• Обхват - до 100 м.
• Комплект с 2 бр. дистанционни устройства с възможност за ON/OFF на системата  
• Възможност за включване на до 40 дистанционни към 1 контролер, 12V DC, 30 mA
     </t>
  </si>
  <si>
    <t xml:space="preserve">ДОСТАВКА на Разклонителна кутия – с 15 клеми                    • Степен на защита – IP65
• За външен монтаж на планка прикрепена със скоби за стоманена тръба ф80 
</t>
  </si>
  <si>
    <t xml:space="preserve">ДОСТАВКА на Захранващ блок                                                 • 220VAC/24VDC-160VA
• За захранване на 2 комплекта микровълнови бариери 
</t>
  </si>
  <si>
    <t>ДОСТАВКА на Захранващ блок                                                 • 220VAC/24VDC-160VA
•За захранване на 2 бр. GSM комуникатори и контролер за дистанционно микровълнова бариера</t>
  </si>
  <si>
    <t xml:space="preserve">ДОСТАВКА на Външен LED прожектор червен                        • Захранване 220VAC
• Мощност 10W
• Степен на защита - IP65 за работа при околна температура от -20 до +500C
• Комплект с крепежни планки
• Алуминиев корпус осигуряващ надеждно охлаждане на светодиодите
</t>
  </si>
  <si>
    <r>
      <t>Доставка на КАБЕЛ СВТ-н  8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</si>
  <si>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СВТ-н  6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</si>
  <si>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0.5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</si>
  <si>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1.0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</si>
  <si>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r>
      <t>Доставка на КАБЕЛ СВТ-н 3 х 1.5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– БДС 16291 86</t>
    </r>
  </si>
  <si>
    <t>Доставка на гъвкав уякчен ПВХ шлаух ф40мм</t>
  </si>
  <si>
    <t xml:space="preserve">Доставка на ПВХ канал с капак 20/20мм </t>
  </si>
  <si>
    <t xml:space="preserve">Доставка на ПВХ канал с капак 20/40мм </t>
  </si>
  <si>
    <t xml:space="preserve">Доставка на аксесуари за закрепване на микровълнова бариера (предавател-приемник) и на разклонителна кутия с15 кл. - комплект </t>
  </si>
  <si>
    <t xml:space="preserve">Доставка и направа по детайл на стойка за укрепване на трансмитер и ресивер на микровълнова бариера </t>
  </si>
  <si>
    <t>Монтаж на ПВХ гъвкав уякчен шлаух</t>
  </si>
  <si>
    <t>Монтаж на ПВХ канал с капак</t>
  </si>
  <si>
    <t>Полагане кабел  в ПВХ канал с капак</t>
  </si>
  <si>
    <t>Монтаж на табла за управление и контрол на тухлена стена или на стена във фургон</t>
  </si>
  <si>
    <r>
      <t>Направа суха разделка на контролен кабел до 2.5 мм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и  8 жила</t>
    </r>
  </si>
  <si>
    <t>Монтаж на мобилен GSM комуникатор на стена или на стойка</t>
  </si>
  <si>
    <t>Монтаж на захранващ блок в табло</t>
  </si>
  <si>
    <t>Монтаж на разклонителна кутия 15 кл. на стоманена поцинкована тръба ф80мм</t>
  </si>
  <si>
    <t>Монтаж на комплект микровълнова бариера-предавател/приемник</t>
  </si>
  <si>
    <t xml:space="preserve">Монтаж на стойка за закрепване на комплект микровълнова бариера-предавател/приемник на стоманена поц. тръба ф80мм </t>
  </si>
  <si>
    <t>Наладка на табло “ТУК” – 1 бр.</t>
  </si>
  <si>
    <t>Наладка на GSM мобилен комуникатор – 2 бр.</t>
  </si>
  <si>
    <t>Наладка на захранващ блок  – 3 бр.</t>
  </si>
  <si>
    <t>Наладка на комплект микровълнова бариера-предавател/приемник – 4 бр.</t>
  </si>
  <si>
    <t>Наладка на дистанционно за микровълнова бариера – 2 бр.</t>
  </si>
  <si>
    <t>Част Вертикална планировка и пътна</t>
  </si>
  <si>
    <t>Подготовка на строителната площадка</t>
  </si>
  <si>
    <t>Изкопни работи</t>
  </si>
  <si>
    <t>Изкопи на строителни отпадъци на територията на площадката</t>
  </si>
  <si>
    <r>
      <t>м</t>
    </r>
    <r>
      <rPr>
        <vertAlign val="superscript"/>
        <sz val="9"/>
        <rFont val="Arial"/>
        <family val="2"/>
        <charset val="204"/>
      </rPr>
      <t>3</t>
    </r>
  </si>
  <si>
    <t>Депониране на строителни отпадъци на депо за строителни отпадъци - транспорт и такса депониране</t>
  </si>
  <si>
    <t xml:space="preserve">Изкопи на земни маси </t>
  </si>
  <si>
    <t>Временно депониране на земни маси на площадката за обратни насипи</t>
  </si>
  <si>
    <t>Насипни работи</t>
  </si>
  <si>
    <t>Доставка на подходящ материал от земни почви за направа на земна основа</t>
  </si>
  <si>
    <r>
      <t xml:space="preserve">Направа  насип от земни маси с-но картограма /несвързана земна почва-трошляк, баластра/, подходяща за </t>
    </r>
    <r>
      <rPr>
        <b/>
        <sz val="10"/>
        <rFont val="Arial"/>
        <family val="2"/>
        <charset val="204"/>
      </rPr>
      <t>земна основа</t>
    </r>
    <r>
      <rPr>
        <sz val="10"/>
        <rFont val="Arial"/>
        <family val="2"/>
        <charset val="204"/>
      </rPr>
      <t>/, където е необходимо, вкл. доставка, разстилане и уплътняване на пластове по 20см, както е разпоредено - нето обем</t>
    </r>
  </si>
  <si>
    <t>Доставка на хумусна почва с дебелина 40 см за зелените площи за  707 кв.м</t>
  </si>
  <si>
    <r>
      <t>м</t>
    </r>
    <r>
      <rPr>
        <vertAlign val="superscript"/>
        <sz val="10"/>
        <rFont val="Arial"/>
        <family val="2"/>
        <charset val="204"/>
      </rPr>
      <t>3</t>
    </r>
  </si>
  <si>
    <t>Полагане  на хумусна почва с дебелина 40 см за зелените площи от депонирана на място на площадката - за  707 кв.м, вкл. разстилане и трамбоване - нетно</t>
  </si>
  <si>
    <t>Настилки</t>
  </si>
  <si>
    <t>Асфалтобетонова настилка за тежко движение</t>
  </si>
  <si>
    <r>
      <t>м</t>
    </r>
    <r>
      <rPr>
        <vertAlign val="superscript"/>
        <sz val="10"/>
        <rFont val="Arial"/>
        <family val="2"/>
        <charset val="204"/>
      </rPr>
      <t>2</t>
    </r>
  </si>
  <si>
    <t xml:space="preserve">Доставка на пласт плътен асфалтобетон 4 см за пътна настилка, вкл. всички допълнителни работи, съгласно детайл </t>
  </si>
  <si>
    <t>тон</t>
  </si>
  <si>
    <t xml:space="preserve">Полагане на пласт плътен асфалтобетон 4 см за пътна настилка, вкл. всички допълнителни работи, съгласно детайл </t>
  </si>
  <si>
    <t xml:space="preserve">Доставка на пласт неплътен асфалтобетон 4 см за пътна настилка, вкл. всички допълнителни работи, съгласно детайл </t>
  </si>
  <si>
    <t xml:space="preserve">Доставка и полагане на пласт неплътен асфалтобетон 4 см за пътна настилка, вкл. всички допълнителни работи, съгласно детайл </t>
  </si>
  <si>
    <t xml:space="preserve">Доставка на пласт битумизиран трошен камък 8 см за пътна настилка, вкл. всички допълнителни работи, съгласно детайл </t>
  </si>
  <si>
    <t xml:space="preserve">Полагане на пласт битумизиран трошен камък 8 см за пътна настилка, вкл. всички допълнителни работи, съгласно детайл </t>
  </si>
  <si>
    <t>Доставка на пласт настилка от трошен камък (0мм&lt;D&lt;75мм),с дебелина 48 см (уплътнен на три пласта по 16 см), вкл. всички допълнителни работи, съгласно детайл</t>
  </si>
  <si>
    <t>Полагане на пласт настилка от трошен камък (0мм&lt;D&lt;75мм),с дебелина 48 см (уплътнен на три пласта по 16 см), вкл. всички допълнителни работи, съгласно детайл</t>
  </si>
  <si>
    <t>Тротоарна настилка плочи</t>
  </si>
  <si>
    <t>Доставка на бетонови плочи 30/30см с деб.4см с включени 10% фири</t>
  </si>
  <si>
    <t>Доставка на циментопясъчен разтвор 1:3</t>
  </si>
  <si>
    <t>Полагане квадратни бетонови плочи 30/30см с деб.4см в/у 3 см циментопясъчен р-р 1:3 и включително всички допълнителни работи, съгласно детайл</t>
  </si>
  <si>
    <t>Доставка на пласт настилка от трошен камък  (фр.0-45мм) с дебелина 23 см, положена в един уплътнен пласт, като основа за тротоарна настилка от бетонови плочи - за 324 кв.м - нето обем</t>
  </si>
  <si>
    <t>Полагане на пласт настилка от трошен камък  (фр.0-45мм) с дебелина 23 см, положена в един уплътнен пласт, като основа за тротоарна настилка от бетонови плочи - за 324 кв.м - нето обем</t>
  </si>
  <si>
    <t>Елементи към настилки</t>
  </si>
  <si>
    <t>Доставка на бетонни бордюри 18х35х50см</t>
  </si>
  <si>
    <t>м'</t>
  </si>
  <si>
    <t>Монтаж на бетонни бордюри 18х35х50 см върху бетонна основа от В12.5, съгл. детайли, вкл. необходимите земни работи и извозване излишъка  на указано място  до 1500м - за обекта</t>
  </si>
  <si>
    <t>Доставка на бетон B12.5 за основа на бетонни бордюри 15х25х50см</t>
  </si>
  <si>
    <t>Полагане на на бетон B12.5 за основа на бетонни бордюри 15х25х50см</t>
  </si>
  <si>
    <t>Пътни знаци и маркировка</t>
  </si>
  <si>
    <t>Постоянни</t>
  </si>
  <si>
    <t>Доставка на пътни рефлектиращи знаци - II-ри типоразмер и табели - за площадката и скоби за тях, съгласно схемата</t>
  </si>
  <si>
    <t>Монтаж на пътни рефлектиращи знаци - II-ри типоразмер и табели - за площадката и скоби за тях, съгласно схемата</t>
  </si>
  <si>
    <t>Доставка на стълбове за пътни знаци с h=3.00м, ф60, съгласно детайл</t>
  </si>
  <si>
    <t>Монтаж на стълбове за пътни знаци с h=3.00м, ф60, съгласно детайл</t>
  </si>
  <si>
    <t xml:space="preserve">Доставка на бяла маркировъчна боя с перли за изпълнение на пътна маркировка </t>
  </si>
  <si>
    <t xml:space="preserve">Полагане на бяла маркировъчна боя с перли за изпълнение на пътна маркировка </t>
  </si>
  <si>
    <t>Паркоустройство</t>
  </si>
  <si>
    <t>Част Паркоустройство</t>
  </si>
  <si>
    <t>Декоративна дървестна растителност</t>
  </si>
  <si>
    <t>Betula alba</t>
  </si>
  <si>
    <t>Gleditsia triacantos</t>
  </si>
  <si>
    <t>Platanus orientalis</t>
  </si>
  <si>
    <t>Salix babylonica</t>
  </si>
  <si>
    <t>Sophora japonica</t>
  </si>
  <si>
    <t>Salix alba”</t>
  </si>
  <si>
    <t>храсти</t>
  </si>
  <si>
    <t>Hibiscus syriacus</t>
  </si>
  <si>
    <t>Tamarix tetrandra</t>
  </si>
  <si>
    <t>Corylus avellana</t>
  </si>
  <si>
    <t>тревна смеска</t>
  </si>
  <si>
    <t>Засаждане на  Betula alba</t>
  </si>
  <si>
    <t>Засаждане на Gleditsia triacantos</t>
  </si>
  <si>
    <t>Засаждане на Platanus orientalis</t>
  </si>
  <si>
    <t>Засаждане на Salix babylonica</t>
  </si>
  <si>
    <t>Засаждане на Sophora japonica</t>
  </si>
  <si>
    <t>Засаждане на Salix alba”</t>
  </si>
  <si>
    <t>Засаждане на Hibiscus syriacus”</t>
  </si>
  <si>
    <t>Засаждане на Tamarix tetrandra</t>
  </si>
  <si>
    <t>Засаждане на Corilys avellana</t>
  </si>
  <si>
    <t>затревяване</t>
  </si>
  <si>
    <t>Фрезоване</t>
  </si>
  <si>
    <t>дка</t>
  </si>
  <si>
    <t>Прекопаване с мотика и чистене на камъни</t>
  </si>
  <si>
    <t>Подравняване с гребло</t>
  </si>
  <si>
    <t>Засяване на тревно семе</t>
  </si>
  <si>
    <t>Зариване на засятото семе с гребло</t>
  </si>
  <si>
    <t>Притъпкване с валяк</t>
  </si>
  <si>
    <t>Поливане на новозатревени тревни площи</t>
  </si>
  <si>
    <t>Поливане на новозасадени дървета</t>
  </si>
  <si>
    <t>Бр.</t>
  </si>
  <si>
    <t>Поливане на новозасадени</t>
  </si>
  <si>
    <t>Изкореняване на закелавела и със суховършие растителност</t>
  </si>
  <si>
    <t>Част Водоснабдяване и Канализация</t>
  </si>
  <si>
    <t>Част Електрическа</t>
  </si>
  <si>
    <t xml:space="preserve">Табло разпределително илово и осветление РТ8 /по схема/до 10 извода,IP33, състоящо се от:
</t>
  </si>
  <si>
    <t>к-т</t>
  </si>
  <si>
    <t>Авт. Прекъсвач, еднополюсен, 1P 10A – 2 бр</t>
  </si>
  <si>
    <t>Авт. Прекъсвач, еднополюсен,  , 1P 10A – 1 бр</t>
  </si>
  <si>
    <t>Авт. Прекъсвач, еднополюсен, 1P 16A –4бр</t>
  </si>
  <si>
    <t>Авт. Прекъсвач, еднополюсен, 3P 25A –1 бр</t>
  </si>
  <si>
    <t>Автоматичен прекъсвач с деф. токова защита, двуполюсен, 16A,30mA – 3 бр</t>
  </si>
  <si>
    <t>Луминесцентно осв.тяло с Л.Л.2х18W, с опалов разсейвател, открит монтаж, окомплектовано с ЕПРА, IP 33</t>
  </si>
  <si>
    <t>Луминисцентна пура -18 W/230 V</t>
  </si>
  <si>
    <t>Стенен аплик,к.л.л.- 1х18W,IP44</t>
  </si>
  <si>
    <t>Луминисцентна енергоспестяваща лампа</t>
  </si>
  <si>
    <t>Ключ за осветление единичен, 10А, IP- 44.за открит монтаж-Нмонт.-1,0 м</t>
  </si>
  <si>
    <t>Ключ за осветление девиаторен, 10А, IP- 44.за открит монтаж-Нмонт.-1,0 м</t>
  </si>
  <si>
    <t xml:space="preserve">Контакт двуполюсен -16 A/230V за открита инсталация -IP44 </t>
  </si>
  <si>
    <t>Бойлерно табло</t>
  </si>
  <si>
    <t>Проводник  ПВА1-3х1.5 мм2</t>
  </si>
  <si>
    <t xml:space="preserve">     м</t>
  </si>
  <si>
    <t>Проводник  ПВА1-3х2.5 мм2</t>
  </si>
  <si>
    <t>PVC-тръби -П25 мм</t>
  </si>
  <si>
    <t>Разклонителни кутии за открит монтаж-IP54</t>
  </si>
  <si>
    <t>Монтаж на разпределително табло,с размер
 на таблото до 0,10 м2</t>
  </si>
  <si>
    <t xml:space="preserve">Монтаж на луминесцентно осветително тяло 
 2х18W, IP21, за открит  монтаж </t>
  </si>
  <si>
    <t>Монтаж на осветително тяло с к.к.л.
влагозащитено</t>
  </si>
  <si>
    <t>Монтаж на ключове и контакти за открита инсталация</t>
  </si>
  <si>
    <t>Монтаж на бойлерно табло</t>
  </si>
  <si>
    <t>Изтегляне на проводник в монтерани тръби</t>
  </si>
  <si>
    <t>Монтаж на PVC -тръби открито по стена</t>
  </si>
  <si>
    <t>Монтаж на разклонителна кутия за открит 
монтаж със степен на защита IP54</t>
  </si>
  <si>
    <t>Контролни измервания за стойността на импеданса на контур "фаза - защитен проводник" и оценка на ефективността на защитната мярна</t>
  </si>
  <si>
    <t>Контролни измервания и оценка на съответствие на съпротивлението на електрическа изолация</t>
  </si>
  <si>
    <t> Защитни прекъсвачи за токове с нулева
 последователност</t>
  </si>
  <si>
    <t xml:space="preserve">II,Строително-монтажни работи                  </t>
  </si>
  <si>
    <t>Доставка, монтаж и демонтаж на кофраж за единични и ивични  фундаменти</t>
  </si>
  <si>
    <t>Доставка, монтаж и демонтаж на кофраж за плочи, пояси, греди и колони</t>
  </si>
  <si>
    <t>Доставка, монтаж и демонтаж на кофраж на фунд. плоча</t>
  </si>
  <si>
    <t xml:space="preserve">Доставка, монтаж и демонтаж на кофраж </t>
  </si>
  <si>
    <t>Метален капак 60/100см с топлоизолация</t>
  </si>
  <si>
    <t>Доставка, монтаж и демонтаж на кофраж за единични фундаменти, ивични  фундаменти и подколонници</t>
  </si>
  <si>
    <t>Доставка и монтаж на галванизирани ст.тръби Ø101.6</t>
  </si>
  <si>
    <t>Мълниезащита</t>
  </si>
  <si>
    <t>Част Мълниезащита</t>
  </si>
  <si>
    <t>Електротехническа</t>
  </si>
  <si>
    <t>Мълниезащитна и заземителна инсталации</t>
  </si>
  <si>
    <t>8. БИТОВ КОНТЕЙНЕР</t>
  </si>
  <si>
    <t>Доставка на горещопоцинкована шина 40х4 мм</t>
  </si>
  <si>
    <t xml:space="preserve">Доставка на заземителна планка от системата за заземление и потенциално изравняване
Заземителна шина от поцинкована стомана с размери 225 х 30 х 3,5 мм, комплект с 5 бр.присъединителни болта М10, гаики и федершаиби от неръждаема стомана V2A, Монтажно отстояние от стена/ плоскост ≈ 35мм.. </t>
  </si>
  <si>
    <t>Доставка на антикорозионна лента</t>
  </si>
  <si>
    <t>м.</t>
  </si>
  <si>
    <t xml:space="preserve">Доставка на ревизионна клема за тел Ø8-10/ шина 40 мм, съставена от две части, материал - поцинкована стомана. С 2 болта М10 и гаики от неръждаема стомана. </t>
  </si>
  <si>
    <t>Доставка на термосвиваем шлаух 1 ", за шина 40 х 4 мм, черен, плосък за защита на заземителната шина в местата на преминаване границата между две среди</t>
  </si>
  <si>
    <t>Монтаж на горещопоцинкована шина 40х4 мм</t>
  </si>
  <si>
    <t xml:space="preserve">Монтаж на заземителна планка от системата за заземление и потенциално изравняване
Заземителна шина от поцинкована стомана с размери 225 х 30 х 3,5 мм, комплект с 5 бр.присъединителни болта М10, гаики и федершаиби от неръждаема стомана V2A, Монтажно отстояние от стена/ плоскост ≈ 35мм.. </t>
  </si>
  <si>
    <t xml:space="preserve">Монтаж на ревизионна клема за тел Ø8-10/ шина 40 мм, съставена от две части, материал - поцинкована стомана. С 2 болта М10 и гаики от неръждаема стомана. </t>
  </si>
  <si>
    <t>Полагане на термосвиваем шлаух 1 ", за шина 40 х 4,0 мм, черен, плосък за защита на заземителната шина в местата на преминаване границата между две среди</t>
  </si>
  <si>
    <t>Монтаж на антикорозионна лента</t>
  </si>
  <si>
    <t>Направа на заварка за осигуряване на гарантирана електрическа връзка между  контактуващите повърхности в  съответствие с Наредба 4 за МСВСиОП</t>
  </si>
  <si>
    <t>Доставка на мълниеприемен проводник - плътна горещопоцинкована стомана Ø8мм</t>
  </si>
  <si>
    <t>Доставка на клема за улук - за укрепване и електрическо присъединяване на проводник ф8мм към ръб на улук до Ø 20мм</t>
  </si>
  <si>
    <t xml:space="preserve">Доставка на носещ блок за проводник Ø8 мм, от мразоустойчив бетон 1 кг и UV устойчива пластмасова основа, за проводник Ø8 мм, за плосък покрив. Препоръчително монтажно отстояние 1 метър. </t>
  </si>
  <si>
    <t xml:space="preserve">Доставка на универсална монтажна мултиклема за тел Ø 8-10 мм от поцинкована стомана. Болт и гайка М10 от поцинкована стомана. Универсална за паралелни, Т-образни, напречни и надлъжни връзки на телове и въжета. </t>
  </si>
  <si>
    <t>Доставка на крепеж за укрепване на проводник Ф8ММ. по ската на покрива без да се нарушава покривното покритие.</t>
  </si>
  <si>
    <t>Доставка на маркировъчна табела за обозначаване на ревизионна клема; стомана, горещопоцинкована, в комплект с крепежите</t>
  </si>
  <si>
    <t>Монтаж на мълниеприемен проводник - плътна горещопоцинкована стомана Ø8мм</t>
  </si>
  <si>
    <t>Монтаж на клема за улук - за укрепване и електрическо присъединяване на проводник ф8мм към ръб на улук до Ø 20мм</t>
  </si>
  <si>
    <t xml:space="preserve">Монтаж на  носещ блок за проводник Ø8 мм, от мразоустойчив бетон 1 кг и UV устойчива пластмасова основа, за проводник Ø8 мм, за плосък покрив. Препоръчително монтажно отстояние 1 метър. </t>
  </si>
  <si>
    <t xml:space="preserve">Монтаж на универсална монтажна мултиклема за тел Ø 8-10 мм от поцинкована стомана. Болт и гайка М10 от поцинкована стомана. Универсална за паралелни, Т-образни, напречни и надлъжни връзки на телове и въжета. </t>
  </si>
  <si>
    <t>Монтаж на крепеж за укрепване на проводник Ф8ММ. по ската на покрива без да се нарушава покривното покритие.</t>
  </si>
  <si>
    <t>Монтаж  на маркировъчна табела за обозначаване на ревизионна клема; стомана, горещопоцинкована</t>
  </si>
  <si>
    <t>Контролни измервания стойността на съпротивлението на заземител (работно заземление, мълниезащитно заземление, защитно заземление) - 4 заземителни точки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</si>
  <si>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- 4 заземителни точки</t>
  </si>
  <si>
    <t>Табло разпределително силово и осветление РТ7 /по схема/до 20 извода,IP33, състоящо се от:</t>
  </si>
  <si>
    <t xml:space="preserve">Авт. прекъсвач, триполюсен, 3P32A – 1 бр </t>
  </si>
  <si>
    <t>Авт. прекъсвач, триполюсен, 3P 25A – 1 бр</t>
  </si>
  <si>
    <t>Авт. прекъсвач, еднополюсен,  , 1P 10A – 3 бр</t>
  </si>
  <si>
    <t>Авт. прекъсвач, еднополюсен,  , 3P 10A – 1 бр</t>
  </si>
  <si>
    <t>Авт. прекъсвач, еднополюсен, 1P 16A –3 бр</t>
  </si>
  <si>
    <t>Авт. прекъсвач, еднополюсен, 1P 6A –1бр</t>
  </si>
  <si>
    <t>Домофонна централа-1 бр</t>
  </si>
  <si>
    <t>Варисторен арестор  за отвеждане на импулси с мощност не по-малка от 20кА.клас II при вълна на импулса 8/20 мкс. и ниво на защита 2,5kV -
1 бр.</t>
  </si>
  <si>
    <t>Луминесцентно осв.тяло с Л.Л. 4х18W, с опалов разсейвател, открит монтаж, окомплектовано с ЕПРА, IP 21</t>
  </si>
  <si>
    <t>Луминисцентна пура -18 W</t>
  </si>
  <si>
    <t>Ключ за осветление единичен, 10А, IP- 21.за открит монтаж-Нмонт.-1,0 м</t>
  </si>
  <si>
    <t>Ключ за осветление девиаторен, 10А, IP- 21.за открит монтаж-Нмонт.-1,0 м</t>
  </si>
  <si>
    <t xml:space="preserve">Контакт двуполюсен -16 A/230V за открита инсталация -IP21 </t>
  </si>
  <si>
    <t xml:space="preserve">                                 II,Строително-монтажни работи</t>
  </si>
  <si>
    <t>Монтаж на разпределително ел табло с размер
 на таблото до 0,10 м2</t>
  </si>
  <si>
    <t xml:space="preserve">Монтаж на луминесцентно осветително тяло  2х18W, IP21,
за открит  монтаж </t>
  </si>
  <si>
    <t>Изтегляне на проводник в монтирани тръби</t>
  </si>
  <si>
    <t>Монтаж на разлонителна кутия за открит монтаж
 със степен на защита IP54</t>
  </si>
  <si>
    <t>Контролни измервания и оценка на съответствие на електрическата якост на  изолация</t>
  </si>
  <si>
    <t>7. ОФИС КОНТЕЙНЕР</t>
  </si>
  <si>
    <t>I.Доставка на материали</t>
  </si>
  <si>
    <t>Табло разпределително силово и осветление РТ6 /по схема/ до 10 извода,IP33,състоящо се от:</t>
  </si>
  <si>
    <t>Автом.прекъсвач триполюсен, 20А-1бр.</t>
  </si>
  <si>
    <t>Авт. прекъсвач, еднополюсен ,  10A –1бр</t>
  </si>
  <si>
    <t>Авт. прекъсвач, еднополюсен ,  16A –1бр</t>
  </si>
  <si>
    <t>Автоматичен прекъсвач с деф. токова защита, 
двуполюсен, 16A,30mA – 1 бр</t>
  </si>
  <si>
    <t>Автоматичен прекъсвач с деф. токова защита, триполюсен, 16A,30mA – 1 бр</t>
  </si>
  <si>
    <t>Луминисцентно осветително тяло-2x36-IP-54</t>
  </si>
  <si>
    <t>Луминисцентна пура-36 Вт./220В.</t>
  </si>
  <si>
    <t>Контакт триполюсен -16 A/230V за открита инсталация -IP44-индустриален тип.</t>
  </si>
  <si>
    <t>Контакт двуполюсен -16 A/230V за открита инсталация -IP44</t>
  </si>
  <si>
    <t>Кнопка за управление  на осветлението с пружинно връщане-IP54</t>
  </si>
  <si>
    <t>Кабел тип-СВТ-2х1.5 мм2/за кнопките/</t>
  </si>
  <si>
    <t>Кабел тип-СВТ-3х2.5мм2-/осветление+контакти/</t>
  </si>
  <si>
    <t>Кабел тип-СВТ-5х1.5мм2-/трифазен контакт/</t>
  </si>
  <si>
    <t>PVC-тръби -П25 мм-твърда/за контактите и кнопките/</t>
  </si>
  <si>
    <t>Доставка на перфорирана метална кабелна скара с ширина 300 мм и височина 60 мм
 с капак  и аксесоари за закрепване.</t>
  </si>
  <si>
    <t xml:space="preserve">        II.Строително-монтажни работи</t>
  </si>
  <si>
    <t>Монтаж на разпределително табло с размер на 
 таблото до 0.10 м2</t>
  </si>
  <si>
    <t>Монтаж на луминесцентно осветително 
тяло  2х36W, IP21, за открит  монтаж</t>
  </si>
  <si>
    <t>Монтаж на разклонителна кутия за открит монтаж</t>
  </si>
  <si>
    <t>Монтаж на кнопка за управление ноа осветлението с пружинно връщане</t>
  </si>
  <si>
    <t>Монтажна перфорирана метална кабелна скара с ширина 300 мм и височина 60 мм
 с капак  и аксесоари за закрепване.</t>
  </si>
  <si>
    <t>Полагане на твърда PVC-тръба открито по метална конструкция</t>
  </si>
  <si>
    <t>Изтегляне на силов кабел в PVC-тръби</t>
  </si>
  <si>
    <t>Свързване на проводник до 2,5 мм2 към съоръжения с направа на ухо или без ухо</t>
  </si>
  <si>
    <t>Измерване на импеданса на контур "фаза-защитен проводник"</t>
  </si>
  <si>
    <t>Проверка на прекъсвачи за защитно изключване, дефектнотокови защити(Fi)</t>
  </si>
  <si>
    <t>Контролни измервания и оценка на съответствие на съпротивлението на електрическа изолация-/якост/ до и над 1000V</t>
  </si>
  <si>
    <t>6. НАВЕС НАД МУЛТИЛИФТ КОНТЕЙНЕРИТЕ ЗА ЕДРОГАБАРИТНИ ОТПАДЪЦИ</t>
  </si>
  <si>
    <t>Доставка на заземителен кол от горещопоцинкована стомана 63/63/6 мм, L= 2,5м.</t>
  </si>
  <si>
    <t>Доставка на кръстата клема от две части за присъединяване на шина 40 мм. / шина 40 мм.. с 4 болта М8х25 с гайки. Всичко от стомана - горещопоцинкована.</t>
  </si>
  <si>
    <t>Доставка на термосвиваем шлаух 1 ", за шина 40 х 4,0 мм, черен, плосък за защита на заземителната шина в местата на преминаване границата между две среди</t>
  </si>
  <si>
    <t>Монтаж на кръстата клема от две части за присъединяване на шина 40 мм. / шина 40 мм.. с 4 болта М8х25 с гайки. Всичко от стомана - горещопоцинкована.</t>
  </si>
  <si>
    <t>Набиване на заземителен кол от горещопоцинкована стомана 63/63/6 мм., L= 2,5м.</t>
  </si>
  <si>
    <t xml:space="preserve">Доставка на преходник за покрив, квадратен, за телове Ø 8 / 10 / 16 мм. Материал - найлон, размери на основата 160 х 160 мм. Служи за преход на токоотводи Ø 8/10 /16 мм през плоскостта на покриви/ стени. </t>
  </si>
  <si>
    <t xml:space="preserve">Монтаж на преходник за покрив, квадратен, за телове Ø 8 / 10 / 16 мм. Материал - найлон, размери на основата 160 х 160 мм. Служи за преход на токоотводи Ø 8/10 /16 мм през плоскостта на покриви/ стени. </t>
  </si>
  <si>
    <t>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
1 фаза - фундиране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</si>
  <si>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 - 1 фаза - фундиране</t>
  </si>
  <si>
    <t>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
2 фаза - при завършена инсталация</t>
  </si>
  <si>
    <t>Издаване на протокол от контролни измервания стойността на съпротивлението на заземител (работно заземление, мълниезащитно заземление, защитно заземление) - 12 заземителни точки - 2 фаза - при завършена инсталация</t>
  </si>
  <si>
    <t>5. СКЛАД ЗА ОПАСНИ ОТПАДЪЦИ ОТ ДОМАКИНСТВАТА И СКЛАД ЗА ИЗЛЯЗЛО ОТ УПОТРЕБА ЕЛЕКТРИЧЕСКО ОБОРУДВАНЕ</t>
  </si>
  <si>
    <t>Доставка на заземителна планка от системата за заземление и потенциално изравняване:
Заземителна шина от неръждаема стомана V2A с размери 375 х 30 х 3,5 мм, комплект с 10 бр.присъединителни болта М10, гаики и федершаиби от неръждаема стомана V2A, Монтажно отстояние от стена/ плоскост ≈ 35мм.; в комплект с клема за присъединяване на шина 40х4мм. към заземителната планка.</t>
  </si>
  <si>
    <t>Доставка на проводник H07V-K 1x16мм², предназначен за заземяване на метални, нетоководещи части (съдове, стелажи е др.п.) на технологичното и спомагателно обзавеждане.
Проводник с гъвкави медни жила и поливинилхлоридна изолация за полагане в инсталации, за монтаж в табла, машини и апарати, където се изискват малки радиуси на огъване.</t>
  </si>
  <si>
    <t>Доставка на термосвиваем шлаух 1 ", за шина 30 х 3,5 мм, черен, плосък за защита на заземителната шина в местата на преминаване границата между две среди</t>
  </si>
  <si>
    <t>Монтаж на заземителна планка от системата за заземление и потенциално изравняване:
Заземителна шина от неръждаема стомана V2A с размери 375 х 30 х 3,5 мм, комплект с 10 бр.присъединителни болта М10, гаики и федершаиби от неръждаема стомана V2A, Монтажно отстояние от стена/ плоскост ≈ 35мм.; в комплект с клема за присъединяване на шина 40х4мм. към заземителната планка.</t>
  </si>
  <si>
    <t>Присъединяване на нетоководещи части (съдове, стелажи е др.п.) на технологичното и спомагателно обзавеждане към  заземителна планка от системата за заземление и потенциално изравняване посредством проводник H07V-K 1x16мм², предназначен за заземяване на метални, нетоководещи части (съдове, стелажи е др.п.) на технологичното и спомагателно обзавеждане.
Проводник с гъвкави медни жила и поливинилхлоридна изолация за полагане в инсталации, за монтаж в табла, машини и апарати, където се изискват малки радиуси на огъване.</t>
  </si>
  <si>
    <t>Доставка на крепеж за укрепване на проводник Ø8мм. по било на покрив</t>
  </si>
  <si>
    <t>Монтаж на крепеж за укрепване на проводник Ø8мм. по било на покрив</t>
  </si>
  <si>
    <t>Поцинковани тръби ∅110мм с пластмсово покритие цвят RAL 1001</t>
  </si>
  <si>
    <t>Ревизионен отвор ∅110-поцинковани тръби с пластмсово покритие цвят RAL 1001</t>
  </si>
  <si>
    <t>Укрепителни скоби за верт.водост. клонове</t>
  </si>
  <si>
    <t>Част ВиК</t>
  </si>
  <si>
    <t>Възвратна клапа DN25</t>
  </si>
  <si>
    <t>Бойлер 80л - вертикален - 2kW</t>
  </si>
  <si>
    <t>Спирателен кран без изпразнител DN25</t>
  </si>
  <si>
    <t>Възвратна клапа DN20</t>
  </si>
  <si>
    <t>Бойлер 15л за монтаж под мивка - 2kW</t>
  </si>
  <si>
    <t>Спирателен кран без изпразнител DN20</t>
  </si>
  <si>
    <t>Табло разпределително силово и осветление РТ5.1. /по схема/ до 20 извода,IP33,състоящо се от:</t>
  </si>
  <si>
    <t>Автом.прекъсвач триполюсен, 32А-1бр.</t>
  </si>
  <si>
    <t>Авт. прекъсвач, еднополюсен ,  10A – 8бр</t>
  </si>
  <si>
    <t>Автоматичен прекъсвач ,еднополюсен-1Р 16A – 2бр</t>
  </si>
  <si>
    <t>Автоматичен прекъсвач с деф. токова защита, двуполюсен, 16A,30mA – 2 бр</t>
  </si>
  <si>
    <t>Автоматичен прекъсвач с деф. токова защита, триполюсен, 16A,30mA – 3 бр</t>
  </si>
  <si>
    <t>Варисторен арестор  за отвеждане на импулси с мощност не по-малка от 2кА.клас II при вълна на импулса 8/20 мкс. и ниво на защита 2,5kV -1 бр.</t>
  </si>
  <si>
    <t>Табло разпределително силово и осветление РТ5.2. /по схема/до 10 извода,IP
33,състоящо се от:</t>
  </si>
  <si>
    <t xml:space="preserve">Авт. прекъсвач, триполюсен, 3P 20A – 1 бр </t>
  </si>
  <si>
    <t>Автоматичен прекъсвач с деф. токова защита, двуполюсен, 16A,30mA – 1бр</t>
  </si>
  <si>
    <t>Автоматичен прекъсвач с деф. токова защита, триполюсен 16A,30mA – 1бр</t>
  </si>
  <si>
    <t>Луминисцентно осветително тяло- 2х36-Ex 236 s IP-66</t>
  </si>
  <si>
    <t>Евакуационно осветително тяло с л.л. с автономен източник на енергия с автономна работа 3 часа с изправител за зареждане с пиктограма "EXIT"-8 ВТ./220В.-Ex 236 s IP-66</t>
  </si>
  <si>
    <t>Евакуационно осветително тяло с л.л. с автономен източник на енергия с автономна работа 3 часа с изправител за зареждане-8 ВТ./220В.-IP54.</t>
  </si>
  <si>
    <t>Датчик за присъствие360°/500 Вт.,дължина до 15 м</t>
  </si>
  <si>
    <t>Контакт триполюсен -16 A/230V за открита инсталация -IP44</t>
  </si>
  <si>
    <t>Контакт двуполюсен -16 A/230V за открита инсталация -IP44-индустриален тип</t>
  </si>
  <si>
    <t>Кабел тип-HO7ZZ-F-2х1.5 мм2-/за
 кнопките-оси-5-10/</t>
  </si>
  <si>
    <t>Кабел тип-HO7ZZ-F-3х1.5 мм2</t>
  </si>
  <si>
    <t>Кабел тип-HO7ZZ-F-3х2.5мм2</t>
  </si>
  <si>
    <t>Кабел тип-HO7ZZ-F-5х1.5мм2</t>
  </si>
  <si>
    <t>Кабел HO7ZZ-F 5х10 мм2-/за РТ5.1./</t>
  </si>
  <si>
    <t>Кабел СВТ 5х6 мм2-/за РТ5.2./</t>
  </si>
  <si>
    <t>Кабел СВТ 5х1,5 мм2</t>
  </si>
  <si>
    <t>Кабел СВТ 3х2,5мм2</t>
  </si>
  <si>
    <t>Кабел СВТ 3х1,5 мм2</t>
  </si>
  <si>
    <t>Кабел СВТ 2х1,5 мм2-/за кнопките/</t>
  </si>
  <si>
    <t>Доставка на PVC-тръби -П25 мм-твърда/за контактите и конзолите/</t>
  </si>
  <si>
    <t>Разклонителни кутии за открит монтаж-IP54
 с капак .</t>
  </si>
  <si>
    <t>Монтаж на ел табло с размер на таблото   до 0.25 м2</t>
  </si>
  <si>
    <t>Монтаж на ел табло с размер на таблото   до 0.10 м2</t>
  </si>
  <si>
    <t>Монтаж на луминисцентно осветително тяло-2x36-IP-54</t>
  </si>
  <si>
    <t>Монтаж на луминисцентно осветително тяло- 2х36-Ex 236 s IP-66</t>
  </si>
  <si>
    <t>Монтаж на евакуационно осветително тяло с л.л. с автономен източник на енергия с автономна работа 3 часа с изправител за зареждане -8 ВТ./220В.-Ex 236 s IP-66</t>
  </si>
  <si>
    <t>Монтаж на евакуационно осветително тяло с л.л. с автономен източник на енергия с автономна работа 3 часа с изправител за зареждане -8 ВТ./220В.-IP54.</t>
  </si>
  <si>
    <t>Монтаж на кнопка за управление  на осветлението с пружинно връщане-IP54</t>
  </si>
  <si>
    <t>Монтаж на датчик за присъствие-360°/500 Вт.,дължина до 15 м</t>
  </si>
  <si>
    <t>Монтаж на контакт триполюсен -16 A/230V за открита инсталация -IP44</t>
  </si>
  <si>
    <t>Монтаж на контакт двуполюсен -16 A/230V за открита инсталация -IP44</t>
  </si>
  <si>
    <t>Монтаж на разклонителна кутия  за открит монтаж</t>
  </si>
  <si>
    <t>Монтаж на метална скара ,перфорирана.</t>
  </si>
  <si>
    <t>Полагане на кабел тип-HO7ZZ-F- до 10мм2 по метална конструкция</t>
  </si>
  <si>
    <t>Полагане на кабел тип-HO7ZZ-F-до 6мм2 по метална конструкция</t>
  </si>
  <si>
    <t>Полагане на кабел тип СВТ-до 6мм2 по метална конструкция</t>
  </si>
  <si>
    <t>Свързване на проводник до 10 мм2 към съоръжения с направа на ухо или без ухо</t>
  </si>
  <si>
    <t>Направа на суха разделка на кабел до 4 мм2
 и 5 жила</t>
  </si>
  <si>
    <t>Направа на суха разделка на кабел до 10 мм2
 и 5 жила</t>
  </si>
  <si>
    <t>Измерване на съпротивление на изолация/якост/ 
до и над 1000V</t>
  </si>
  <si>
    <t>Част Електрическа: ГРТ, ДГ и площадкови инсталации</t>
  </si>
  <si>
    <t>Главни захранващи кабелни линии</t>
  </si>
  <si>
    <t>Доставка на силов кабел, тип NYY 3x50+25мм²</t>
  </si>
  <si>
    <t xml:space="preserve">Доставка на силов кабел, тип HO7ZZ-F 5x10мм² </t>
  </si>
  <si>
    <t xml:space="preserve">Доставка на силов кабел, тип HO7ZZ-F 5x6мм² </t>
  </si>
  <si>
    <t>Доставка на силов кабел, тип NYY 5x10мм²</t>
  </si>
  <si>
    <t>Доставка на силов кабел, тип NYY 5x6мм²</t>
  </si>
  <si>
    <t>Доставка на силов кабел, тип NYY 5x4мм²</t>
  </si>
  <si>
    <t xml:space="preserve">Доставка на силов кабел, тип NYY 5x1,5мм² </t>
  </si>
  <si>
    <t>Доставка на силов кабел, тип NYY 3x1,5мм²</t>
  </si>
  <si>
    <t>Доставка на силов кабел, тип СВТ 5x1,5мм²</t>
  </si>
  <si>
    <t xml:space="preserve">Доставка на силов кабел, тип СВТ 3x2,5мм² </t>
  </si>
  <si>
    <t>Доставка на силов кабел, тип СВТ 3x1,5мм²</t>
  </si>
  <si>
    <t>Доставка на сигнален кабел, тип LiYCY 12x1мм²</t>
  </si>
  <si>
    <t xml:space="preserve">Доставка на сигнален кабел, тип LiYCY 7x1мм² </t>
  </si>
  <si>
    <t>Изтегляне  на силов кабел, тип NYY 3x50+25мм² в предварително положена тръбна мрежа от PVC тръби</t>
  </si>
  <si>
    <t>Полагане на силов кабел, тип HO7ZZ-F 5x10мм² по кабелоносеща скара</t>
  </si>
  <si>
    <t>Полагане на силов кабел, тип HO7ZZ-F 5x6мм² по кабелоносеща скара</t>
  </si>
  <si>
    <t>Изтегляне  на силов кабел, тип NYY 5x10мм² в предварително положена тръбна мрежа от PVC тръби</t>
  </si>
  <si>
    <t>Изтегляне  на силов кабел, тип NYY 5x6мм² в предварително положена тръбна мрежа от PVC тръби</t>
  </si>
  <si>
    <t>Изтегляне  на силов кабел, тип NYY 5x4мм² в предварително положена тръбна мрежа от PVC тръби</t>
  </si>
  <si>
    <t>Изтегляне  на силов кабел, тип NYY 5x1,5мм² в предварително положена тръбна мрежа от PVC тръби</t>
  </si>
  <si>
    <t>Изтегляне  на силов кабел, тип NYY 3x1,5мм² в предварително положена тръбна мрежа от PVC тръби</t>
  </si>
  <si>
    <t>Полагане на силов кабел, тип СВТ 5x1,5мм² в PVC по кабелоносеща скара</t>
  </si>
  <si>
    <t>Полагане на силов кабел, тип СВТ 3x2,5мм² в PVC по кабелоносеща скара</t>
  </si>
  <si>
    <t>Полагане на силов кабел, тип СВТ 3x1,5мм² в PVC по кабелоносеща скара</t>
  </si>
  <si>
    <t>Изтегляне  на сигнален кабел, тип LiYCY 12x1мм² в предварително положена тръбна мрежа от PVC тръби</t>
  </si>
  <si>
    <t>Изтегляне  на сигнален кабел, тип LiYCY 7x1мм² в предварително положена тръбна мрежа от PVC тръби</t>
  </si>
  <si>
    <t>Суха разделка на силов кабел със сбор на жилата до 10мм²</t>
  </si>
  <si>
    <t>Суха разделка на силов кабел със сбор на жилата до 25мм²</t>
  </si>
  <si>
    <t>Суха разделка на силов кабел със сбор на жилата до 50мм²</t>
  </si>
  <si>
    <t>Изпитване на кабел НН</t>
  </si>
  <si>
    <t>Свързване на кабел/проводник към съоръжение, сечение на кабела/ проводника до 2,5мм2</t>
  </si>
  <si>
    <t>Свързване на кабел/проводник към съоръжение, сечение на кабела/ проводника до 4мм2</t>
  </si>
  <si>
    <t>Свързване на кабел/проводник към съоръжение, сечение на кабела/ проводника до 10мм2</t>
  </si>
  <si>
    <t>Свързване на кабел/проводник към съоръжение, сечение на кабела/ проводника до 50мм2</t>
  </si>
  <si>
    <t>Доставка и монтаж на кабелни обувки 1,0мм2</t>
  </si>
  <si>
    <t>Тръбна мрежа</t>
  </si>
  <si>
    <t>Доставка на PVC тръби Ø110мм. със стоманени водачи</t>
  </si>
  <si>
    <t>Доставка на PVC тръби Ø80мм. със стоманени водачи</t>
  </si>
  <si>
    <t>Доставка на  маркировъчни табелки</t>
  </si>
  <si>
    <t>Доставка на сигнална PVC лента</t>
  </si>
  <si>
    <t>Трасиране кабелна линия планински терен с репери</t>
  </si>
  <si>
    <t>Монтаж на маркировъчни табелки</t>
  </si>
  <si>
    <t>Направа на изкоп 3 кат. до 1,1х0,6м., със зариване и трамбоване</t>
  </si>
  <si>
    <t>Доставка на пясък за уплътнаване на тръбите по продължение на кабелното трасе</t>
  </si>
  <si>
    <t>Доставка на чакъл 22/45мм за дрениране кабелните трасета</t>
  </si>
  <si>
    <t>Доставка на неармиран бетон клас В20 за направа на кабелна канална система</t>
  </si>
  <si>
    <t>Полагане на PVC тръби Ø110мм. със стоманени водачи, в земен изкоп - свободно лежащи.
- полагане на тръбите
- свързване на съединителните муфи
- заглушаване на отворите</t>
  </si>
  <si>
    <t>Полагане на PVC тръби Ø50мм. със стоманени водачи, в земен изкоп - свободно лежащи.
- полагане на тръбите
- свързване на съединителните муфи
- заглушаване на отворите</t>
  </si>
  <si>
    <t>Изграждане на кабелни канални системи с РVС тръби Ø110мм.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
- полагане на тръбите
- свързване на съединителните муфи
- заглушаване на отворите</t>
  </si>
  <si>
    <t>Изграждане на кабелни канални системи с РVС тръби Ø80мм.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
- полагане на тръбите
- свързване на съединителните муфи
- заглушаване на отворите</t>
  </si>
  <si>
    <t>Полагане на сигнална PVC лента</t>
  </si>
  <si>
    <t>Ревизионни кабелни шахти</t>
  </si>
  <si>
    <t>Направа на рамка от ъглов профил L 90/90/8 мм. за капак с външни размери 64/94 см.</t>
  </si>
  <si>
    <t>Направа на стоманобетонова ревизионна кабелна шахта с размери 47х77см
- единична (1 капак 60х90см.), включително залагане на отвори за входящи и изходящи кабелни линии, по детайл</t>
  </si>
  <si>
    <t>Направа на стоманобетонова ревизионна кабелна шахта с размери 77х110см
- двойна (2 капака 60х90см.), включително залагане на отвори за входящи и изходящи кабелни линии, по детайл</t>
  </si>
  <si>
    <t>Замонолитване на отвор с размери до 250/500мм. в стена на кабелната шахта</t>
  </si>
  <si>
    <t>Замонолитване на отвор с размери до 500/500мм. в стена на кабелната шахта</t>
  </si>
  <si>
    <t>Районно осветление - площадка</t>
  </si>
  <si>
    <t>Доставка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6мм2</t>
  </si>
  <si>
    <t>Монтаж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6мм2</t>
  </si>
  <si>
    <t>Доставка и замонолитване на PVC тръби Ø110мм. свръзани с  PVC коляно Ø110мм., на 90° в стоманобетонов фундамент (по детайл).
- свързване и замонолитване на тръбите
- заглушаване на отворите</t>
  </si>
  <si>
    <t xml:space="preserve">Направа и доставка на кофраж </t>
  </si>
  <si>
    <t>Изработка и монтаж на армировка - обикн. и средна сложност Ø6-12мм от стомана А1</t>
  </si>
  <si>
    <t>Изработка и монтаж на армировка - обикн. и средна сложност Ø6-12мм от стомана А3</t>
  </si>
  <si>
    <t>Полагане и доставка на неармиран бетон клас В7,5 - подложен</t>
  </si>
  <si>
    <t>Полагане и доставка на армиран в бетон В20</t>
  </si>
  <si>
    <t>Направа и монтаж на стоманена конструкция и дребна железария</t>
  </si>
  <si>
    <t>Направа и монтаж на закладни части (дребни стоманени к-ции)</t>
  </si>
  <si>
    <t>Районно осветление - сгради</t>
  </si>
  <si>
    <t>Доставка на фасадно осветително тяло за открит монтаж, тип прожектор с МХЛ 1х150W, IP 65, лампа Rx7s, напрежение AC 220V/ 50Hz, в комплект с елементи за укрепване по стенен термопанел.</t>
  </si>
  <si>
    <t>Доставка на кутия разклонителна пластмасова за открит монтаж, 105x105x 40 мм,IP54 ПКОМ, с щуцери, окомплектована със съединителни клеми за свързване на проводниците</t>
  </si>
  <si>
    <t>Доставка на тръба PVC гладка, негорима ф16мм, 750N с UV защита.
Външен диаметър ф16мм, вътрешен диаметър ф13,7мм; неразпространяваща горенето, устойчива на UV лъчи, материал PVC, механична якост 750N.</t>
  </si>
  <si>
    <t>Доставка на скоба закрепваща за тръба PVC ф16мм.</t>
  </si>
  <si>
    <t>Монтаж на фасадно осветително тяло за открит монтаж, тип прожектор с МХЛ 1х150W, IP 65, лампа Rx7s, напрежение AC 220V/ 50Hz, в комплект с елементи за укрепване по стенен термопанел.</t>
  </si>
  <si>
    <t>Монтаж на  кутия разклонителна пластмасова за открит монтаж, 105x105x 40 мм,IP54 ПКОМ, с щуцери, окомплектована със съединителни клеми за свързване на проводниците</t>
  </si>
  <si>
    <t>Монтаж на тръба PVC гладка, негорима ф16мм, 750N с UV защита.
Външен диаметър ф16мм, вътрешен диаметър ф13,7мм; неразпространяваща горенето, устойчива на UV лъчи, материал PVC, механична якост 750N.</t>
  </si>
  <si>
    <t>Монтаж на скоба закрепваща за тръба PVC ф16мм.</t>
  </si>
  <si>
    <t>Заземителна инсталация</t>
  </si>
  <si>
    <t>Доставка  на заземителен кол от горещопоцинкована стомана 63/63/6 мм., L= 2,5м.</t>
  </si>
  <si>
    <t>Доставка и монтаж на антикорозионна лента</t>
  </si>
  <si>
    <t>Полагане на заземителен пояс от горещопоцинкована шина 40х4 мм в готов изкоп, вкл. полагане на термосвиваем шлаух за защита от корозия на шината при преминаване границата между две среди и обработка с антикорозионна лента местата на подземните болтови съединения</t>
  </si>
  <si>
    <t>Направа на болтово съединение - присъединяване на шина 4x40мм. посредством болт М10, L40mm, с гайка, 2 бр. шайби. Всичко от стомана - горещопоцинкована</t>
  </si>
  <si>
    <t>Набиване на заземителен кол от горещопоцинкована стомана 63/63/6 мм., L= 2,5м</t>
  </si>
  <si>
    <t>Контролни измервания стойността на съпротивлението на заземител на стълб за районно осметление</t>
  </si>
  <si>
    <r>
      <t xml:space="preserve">Домофонна уредба
</t>
    </r>
    <r>
      <rPr>
        <b/>
        <i/>
        <sz val="10"/>
        <color indexed="8"/>
        <rFont val="Arial Narrow"/>
        <family val="2"/>
        <charset val="204"/>
      </rPr>
      <t>(преди закупуване на материалите и елементитеда се адаптира настоящата КСС към изискванията на избрания доставчик на оборудването)</t>
    </r>
  </si>
  <si>
    <t>Доставка на домофонна централа за 2 поста, за вграждане в ел. табло, с опции за отключване на входна врата</t>
  </si>
  <si>
    <t>Доставка на домофонна слушалка</t>
  </si>
  <si>
    <t>Доставка на домофонно табло за 2 поста, за открит, външен монтаж</t>
  </si>
  <si>
    <t>Доставка на захранващ адаптор за отключване на електронна брава</t>
  </si>
  <si>
    <t>Доставка на електромагнитен насрещник 8-12v. Регулиране на разстоянието на езика. Възможност за окомплектовка с къса или дълга монтажна планка. /планка включена в цената</t>
  </si>
  <si>
    <t>Монтаж на домофонна централа за 2 поста, за вграждане в ел. табло, с опции за отключване на входна врата</t>
  </si>
  <si>
    <t>Монтаж на домофонна слушалка</t>
  </si>
  <si>
    <t>Монтаж на домофонно табло за 2 поста, за открит, външен монтаж</t>
  </si>
  <si>
    <t>Монтаж на захранващ адаптор за отключване на електронна брава</t>
  </si>
  <si>
    <t>Монтаж на електромагнитен насрещник 8-12v. Регулиране на разстоянието на езика. Възможност за окомплектовка с къса или дълга монтажна планка. /планка включена в цената</t>
  </si>
  <si>
    <t>Подвързване на съставните елементи на домофонната уредба</t>
  </si>
  <si>
    <t>Пуск и наладка на домофонната уредба</t>
  </si>
  <si>
    <t>Контролни замервания и пердаване на техническата документация за експлоатация на домофонната уредба</t>
  </si>
  <si>
    <t>Електрически табла</t>
  </si>
  <si>
    <t>Доставка на главно разпределително табло ГРТ на метална носеща конструкция (по схема)</t>
  </si>
  <si>
    <t>Доставка на междинно разпределително табло МРТ 1 (на фундамент), по схема</t>
  </si>
  <si>
    <t>Доставка на междинно разпределително табло МРТ 2 (на фундамент), по схема</t>
  </si>
  <si>
    <t>Монтаж на главно разпределително табло ГРТ на метална носеща конструкция (по схема)</t>
  </si>
  <si>
    <t>Монтаж на междинно разпределително табло МРТ 1 (на фундамент)</t>
  </si>
  <si>
    <t>Монтаж на междинно разпределително табло МРТ 2 (на фундамент)</t>
  </si>
  <si>
    <t>Дизел-генератор 100kVA</t>
  </si>
  <si>
    <t>Доставка на дизел генератор с кожух ДГ 90kVA/72kW , с АВР, за открит монтаж, със собствен резервоар за 8h работа.
Номинално напрежение 230/400 V. Брой фази 3 + заземена неутрала. Фактор на мощността (cosφ) 0,8. Толеранс на напрежението ± 0,5 %. Честота 50 Hz.
В окомплектовката на дизелгенератора да бъде включена помпа за изпомпване на гориво от допълнителен резервоар</t>
  </si>
  <si>
    <t>Доставка на табло за автоматично включване на резерва АВР, окомплектовано с механична блокировка между прекъсвачите на основния и резервния източник с цел предотвратяване захранване на к.с. в схемата на основния източник от резервния и включване в паралел на  източници, без да са на лице условия за паралелна работа.</t>
  </si>
  <si>
    <t>Присъединяване на табло дизел генератор с табло АВР и ГРТ. Пуск, наладка и контролни измервания на кабелните линии между ГРТ, АРВ и ДГ.</t>
  </si>
  <si>
    <t>Доставка материали за направа на армирана бетонна площадка  за ДГ с размери 2500/1500/200мм.
(след уточняване на доставчика и изискванията му към фундамента на конкретно избрания модел генератор)</t>
  </si>
  <si>
    <t>Доставка материали за направа на ограда ДГ от метални колове U N14 и оградна мрежа с отвор 25х25мм, с височина 1,8м -линейни метра</t>
  </si>
  <si>
    <t>Доставка материали за направа на врата от метални колове U N14 и оградна мрежа с отвор 25х25мм, с височина 1,8м,  с отвор 1,2м</t>
  </si>
  <si>
    <t>Доставка на ръчна помпа и маслоустойчив маркуч с дължина 10м - комплект</t>
  </si>
  <si>
    <t>Доставка на предпазни и обозначителни табели за дизелова централа</t>
  </si>
  <si>
    <t>Доставка на пожарогасител с пяна за дизелова централа</t>
  </si>
  <si>
    <t>Монтаж на дизел генератор с кожух ДГ 90kVA/72kW , с АВР, за открит монтаж, със собствен резервоар за 8h работа.
Номинално напрежение 230/400 V. Брой фази 3 + заземена неутрала. Фактор на мощността (cosφ) 0,8. Толеранс на напрежението ± 0,5 %. Честота 50 Hz.</t>
  </si>
  <si>
    <t>Монтаж на табло за автоматично включване на резерва АВР, окомплектовано с механична блокировка между прекъсвачите на основния и резервния източник с цел предотвратяване захранване на к.с. в схемата на основния източник от резервния и включване в паралел на  източници, без да са на лице условия за паралелна работа.</t>
  </si>
  <si>
    <t>Направа на армирана бетонна площадка  за ДГ с размери 2500/1500/200мм.
(след уточняване на доставчика и изискванията му към фундамента на конкретно избрания модел генератор)</t>
  </si>
  <si>
    <t>Направа на ограда ДГ от метални колове U N14 и оградна мрежа с отвор 25х25мм, с височина 1,8м -линейни метра</t>
  </si>
  <si>
    <t>Направа на врата от метални колове U N14 и оградна мрежа с отвор 25х25мм, с височина 1,8м,  с отвор 1,2м</t>
  </si>
  <si>
    <t>Монтаж на ръчна помпа и маслоустойчив маркуч с дължина 10м - комплект</t>
  </si>
  <si>
    <t>Монтаж на предпазни и обозначителни табели за дизелова централа</t>
  </si>
  <si>
    <t>Контролни измервания и протоколи от измерванията на параметрите на главното и резервното ел. захранване</t>
  </si>
  <si>
    <t>Комплексни контролни измервания стойността на съпротивлението на заземителните клеми за ГРТ и ДГ</t>
  </si>
  <si>
    <t>Протокол от лицензирана измервателна лаборатория за проведени контролни измервания стойността на съпротивлението на заземителните клеми за ГРТ и ДГ</t>
  </si>
  <si>
    <t>Протокол от проведени контролни измервания и оценка на съответствие на съпротивлението на електрическа изолация</t>
  </si>
  <si>
    <t>Протокол от проведени контролни измервания и оценка на съответствие на електрическата якост на  изолация</t>
  </si>
  <si>
    <t>Протокол от измерванията  за стойността на импеданса на контур "фаза - защитен проводник" и оценка на ефективността на защитната мярна</t>
  </si>
  <si>
    <t>Част  Електрическа: ГРТ, ДГ и площадкови инсталации</t>
  </si>
  <si>
    <t>Площадкови комуникации</t>
  </si>
  <si>
    <t>Част Водопровод</t>
  </si>
  <si>
    <t>Дебелостенно PVC тръби DN110мм</t>
  </si>
  <si>
    <t>ПС ∅110мм с долно оттичане</t>
  </si>
  <si>
    <t>Шахта 60х60х60</t>
  </si>
  <si>
    <t>Част Канализация</t>
  </si>
  <si>
    <t>Полиетиленови тръби/висока плътност/ DN63мм</t>
  </si>
  <si>
    <t>Поцинковани тръби ∅1/2"</t>
  </si>
  <si>
    <t>Поцинковани тръби ∅2”</t>
  </si>
  <si>
    <t>Душ с педал</t>
  </si>
  <si>
    <t>Спирателен кран с изпразнител ∅2''</t>
  </si>
  <si>
    <t>Противопожарен кран ∅2" в комплект с пожарна касета</t>
  </si>
  <si>
    <t>Част  Технологична</t>
  </si>
  <si>
    <t>Доставка на PP SN8 тръби DN110мм</t>
  </si>
  <si>
    <t>Монтаж на PP SN8 тръби DN110мм</t>
  </si>
  <si>
    <t>Доставка на PP SN8 тръби DN160мм</t>
  </si>
  <si>
    <t>Монтаж на PP SN8 тръби DN160мм</t>
  </si>
  <si>
    <t>Доставка на PP SN8 тръби DN200мм</t>
  </si>
  <si>
    <t>Монтаж на PP SN8 тръби DN200мм</t>
  </si>
  <si>
    <t>Доставка на PP SN8 тръби DN250мм</t>
  </si>
  <si>
    <t>Монтаж на PP SN8 тръби DN250мм</t>
  </si>
  <si>
    <t>Доставка на PP SN8 тръби DN315мм</t>
  </si>
  <si>
    <t>Монтаж на PP SN8 тръби DN315мм</t>
  </si>
  <si>
    <t>Доставка на PP SN8 тръби DN400мм</t>
  </si>
  <si>
    <t>Монтаж на PP SN8 тръби DN400мм</t>
  </si>
  <si>
    <t>Доставка на уличен отток</t>
  </si>
  <si>
    <t>Монтаж на уличен отток</t>
  </si>
  <si>
    <t>Ревизионна шахта от готови сглобяеми стоманобетонови пръстени Ø1000 в комплект с капак за ревизионна шахта (КРШ) , бетонови сегменти и чугунен капак Ø600 с гривна, монолитно дъно /Hср=2,6м/</t>
  </si>
  <si>
    <t>Бетонова подложка 12см</t>
  </si>
  <si>
    <t>Обратна засипка от пясък 25см</t>
  </si>
  <si>
    <t>Обратна засипка с баластра</t>
  </si>
  <si>
    <t>Изкоп с откос</t>
  </si>
  <si>
    <t>Водочерпене на изкоп при дълбочина над 2м</t>
  </si>
  <si>
    <t>Извозване на земна маса на 15 км</t>
  </si>
  <si>
    <t>Доставка на полиетиленови тръби/висока плътност/ DN20мм</t>
  </si>
  <si>
    <t>Монтаж на полиетиленови тръби/висока плътност/ DN20мм</t>
  </si>
  <si>
    <t>Доставка на полиетиленови тръби/висока плътност/ DN63мм</t>
  </si>
  <si>
    <t>Монтаж на полиетиленови тръби/висока плътност/ DN63мм</t>
  </si>
  <si>
    <t>Доставка на полиетиленови тръби/висока плътност/ DN90мм</t>
  </si>
  <si>
    <t>Монтаж на полиетиленови тръби/висока плътност/ DN90мм</t>
  </si>
  <si>
    <t>Доставка на полиетиленови тръби/висока плътност/ DN110мм</t>
  </si>
  <si>
    <t>Монтаж на полиетиленови тръби/висока плътност/ DN110мм</t>
  </si>
  <si>
    <t>Доставка на ТСК ∅80</t>
  </si>
  <si>
    <t>Монтаж на ТСК ∅80</t>
  </si>
  <si>
    <t>Доставка на ТСК ∅1/2"</t>
  </si>
  <si>
    <t>Монтаж на ТСК ∅1/2"</t>
  </si>
  <si>
    <t>Доставка на ТСК ∅2"</t>
  </si>
  <si>
    <t>Монтаж на ТСК ∅2"</t>
  </si>
  <si>
    <t>Доставка на ПХ 70/80</t>
  </si>
  <si>
    <t>Монтаж на ПХ 70/80</t>
  </si>
  <si>
    <t>Пясъчна подложка 15см</t>
  </si>
  <si>
    <t>Обратна засипка h=25см от пясък</t>
  </si>
  <si>
    <t>Неукрепен  изкоп</t>
  </si>
  <si>
    <t>СТОМАНЕНА ТРЪБА DN80</t>
  </si>
  <si>
    <t>ТОПЛОИЗОЛАЦИЯ ТРЪБИ, ВОДОМЕР И АРМАТУРИ /ВЛАГОУСТОЙЧИВА МИНЕРАЛНА ВАТА-ВЪЖЕ ∅5см./</t>
  </si>
  <si>
    <t>НАМАЛИТЕЛ DN110/DN80</t>
  </si>
  <si>
    <t>СПИРАТЕЛЕН КРАН DN80</t>
  </si>
  <si>
    <t>МРЕЖЕСТ ФИЛТЪР DN80</t>
  </si>
  <si>
    <t>ВОДОМЕР ЗА СТУДЕНА ВОДА, КОМБИНИРАН-DN80;Qn=40m3/h</t>
  </si>
  <si>
    <t>ОБРАТНА КЛАПА DN80</t>
  </si>
  <si>
    <t>СПИРАТЕЛЕН КРАН С ИЗПРАЗНИТЕЛ DN80</t>
  </si>
  <si>
    <t>ПСф100</t>
  </si>
  <si>
    <t>Водомерна шахта по детайл</t>
  </si>
  <si>
    <t xml:space="preserve">Склад за опасни отпадъци от домакинствата и склад за излязло от употреба електрическо оборудване </t>
  </si>
  <si>
    <t>Битов Контейнер</t>
  </si>
  <si>
    <t>Битов контейнер</t>
  </si>
  <si>
    <r>
      <t xml:space="preserve">Доставка на фасаден панел с пълнеж пенополистирол - 6 см., цвят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</si>
  <si>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фасаден панел с пълнеж пенополистирол - 6 см., цвят </t>
    </r>
    <r>
      <rPr>
        <sz val="10"/>
        <color indexed="10"/>
        <rFont val="Arial"/>
        <family val="2"/>
        <charset val="204"/>
      </rPr>
      <t xml:space="preserve">RAL 1001 - Беж </t>
    </r>
  </si>
  <si>
    <r>
      <t xml:space="preserve">Доставка на покривен панел с пълнеж минерална вата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</si>
  <si>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Mонтаж на покривен панел с пълнеж минерална вата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</si>
  <si>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Доставка  на покривен панел с пълнеж пенополистирол - 8 см., цвят RAL </t>
    </r>
    <r>
      <rPr>
        <sz val="10"/>
        <color indexed="10"/>
        <rFont val="Arial"/>
        <family val="2"/>
        <charset val="204"/>
      </rPr>
      <t>7047 - светлосиво</t>
    </r>
  </si>
  <si>
    <r>
      <t xml:space="preserve">Mонтаж на покривен панел с пълнеж пенополистирол - 8 см., цвят RAL </t>
    </r>
    <r>
      <rPr>
        <sz val="10"/>
        <color indexed="10"/>
        <rFont val="Arial"/>
        <family val="2"/>
        <charset val="204"/>
      </rPr>
      <t xml:space="preserve">7047 - светлосиво </t>
    </r>
  </si>
  <si>
    <r>
      <t xml:space="preserve">Доставка на доокомплектоващ профил - водобран при цокъл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</si>
  <si>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Монтаж на доокомплектоващ профил - водобран при цокъл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</si>
  <si>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Доставка на доокомплектоващ профил - било-шапка при покрив и страници-борд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55 см.</t>
    </r>
  </si>
  <si>
    <r>
      <t xml:space="preserve">Монтаж на доокомплектоващ профил - било-шапка при покрив и страници-борд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55 см.</t>
    </r>
  </si>
  <si>
    <r>
      <t xml:space="preserve">Доставка на доокомплектоващ профил - при покрив СТБ борд на стена- брандмауер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90 см.</t>
    </r>
  </si>
  <si>
    <r>
      <t xml:space="preserve">Монтаж на доокомплектоващ профил - при покрив СТБ борд на стена- брандмауер по фирмен детайл, от ламарина с PVC покритие </t>
    </r>
    <r>
      <rPr>
        <sz val="10"/>
        <color indexed="10"/>
        <rFont val="Arial"/>
        <family val="2"/>
        <charset val="204"/>
      </rPr>
      <t>RAL 7047 - светлосиво</t>
    </r>
    <r>
      <rPr>
        <sz val="11"/>
        <color theme="1"/>
        <rFont val="Calibri"/>
        <family val="2"/>
        <charset val="204"/>
        <scheme val="minor"/>
      </rPr>
      <t xml:space="preserve"> с разгъвка 90 см.</t>
    </r>
  </si>
  <si>
    <r>
      <t xml:space="preserve">Доставка на доокомплектоващ профил - при външен вертикален ръб по фирмен детайл, от ламарина с PVC покритие </t>
    </r>
    <r>
      <rPr>
        <sz val="10"/>
        <color indexed="10"/>
        <rFont val="Arial"/>
        <family val="2"/>
        <charset val="204"/>
      </rPr>
      <t xml:space="preserve">RAL 1001 - Беж </t>
    </r>
    <r>
      <rPr>
        <sz val="11"/>
        <color theme="1"/>
        <rFont val="Calibri"/>
        <family val="2"/>
        <charset val="204"/>
        <scheme val="minor"/>
      </rPr>
      <t>с разгъвка 40 см.</t>
    </r>
  </si>
  <si>
    <r>
      <t xml:space="preserve">Монтаж на доокомплектоващ профил - при външен вертикален ръб по фирмен детайл, от ламарина с PVC покритие </t>
    </r>
    <r>
      <rPr>
        <sz val="10"/>
        <color indexed="10"/>
        <rFont val="Arial"/>
        <family val="2"/>
        <charset val="204"/>
      </rPr>
      <t>RAL 1001 - Беж</t>
    </r>
    <r>
      <rPr>
        <sz val="11"/>
        <color theme="1"/>
        <rFont val="Calibri"/>
        <family val="2"/>
        <charset val="204"/>
        <scheme val="minor"/>
      </rPr>
      <t xml:space="preserve"> с разгъвка 40 см.</t>
    </r>
  </si>
  <si>
    <r>
      <t xml:space="preserve">Доставка на доокомплектоващ профил при фасадна дограма по фирмен детайл, ламарина с PVC </t>
    </r>
    <r>
      <rPr>
        <sz val="10"/>
        <rFont val="Arial"/>
        <family val="2"/>
        <charset val="204"/>
      </rPr>
      <t>покритие</t>
    </r>
    <r>
      <rPr>
        <sz val="10"/>
        <color indexed="10"/>
        <rFont val="Arial"/>
        <family val="2"/>
        <charset val="204"/>
      </rPr>
      <t xml:space="preserve"> RAL 3013 - червено</t>
    </r>
    <r>
      <rPr>
        <sz val="11"/>
        <color theme="1"/>
        <rFont val="Calibri"/>
        <family val="2"/>
        <charset val="204"/>
        <scheme val="minor"/>
      </rPr>
      <t xml:space="preserve"> с разгъвка 35 см.</t>
    </r>
  </si>
  <si>
    <r>
      <t xml:space="preserve">Монтаж на доокомплектоващ профил при фасадна дограма по фирмен детайл, ламарина с PVC покритие </t>
    </r>
    <r>
      <rPr>
        <sz val="10"/>
        <color indexed="10"/>
        <rFont val="Arial"/>
        <family val="2"/>
        <charset val="204"/>
      </rPr>
      <t>RAL 3013 - червено</t>
    </r>
    <r>
      <rPr>
        <sz val="11"/>
        <color theme="1"/>
        <rFont val="Calibri"/>
        <family val="2"/>
        <charset val="204"/>
        <scheme val="minor"/>
      </rPr>
      <t xml:space="preserve"> с разгъвка 35 см.</t>
    </r>
  </si>
  <si>
    <r>
      <t xml:space="preserve">Доставка на висящ олук на скоби от ламарина с PVC покритие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</si>
  <si>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висящ олук на скоби от ламарина с PVC покритие </t>
    </r>
    <r>
      <rPr>
        <sz val="10"/>
        <color indexed="10"/>
        <rFont val="Arial"/>
        <family val="2"/>
        <charset val="204"/>
      </rPr>
      <t>RAL 1001 - Беж</t>
    </r>
  </si>
  <si>
    <r>
      <rPr>
        <sz val="10"/>
        <color indexed="10"/>
        <rFont val="Arial"/>
        <family val="2"/>
        <charset val="204"/>
      </rPr>
      <t>Доставка на казанчета от ламарина с РVC покритие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indexed="10"/>
        <rFont val="Arial"/>
        <family val="2"/>
        <charset val="204"/>
      </rPr>
      <t>RAL 1001 - Беж</t>
    </r>
  </si>
  <si>
    <r>
      <t xml:space="preserve">Монтаж на казанчета от ламарина с РVC покритие </t>
    </r>
    <r>
      <rPr>
        <sz val="10"/>
        <color indexed="10"/>
        <rFont val="Arial"/>
        <family val="2"/>
        <charset val="204"/>
      </rPr>
      <t>RAL 1001 - Беж</t>
    </r>
  </si>
  <si>
    <r>
      <t xml:space="preserve">Облицовка стени с </t>
    </r>
    <r>
      <rPr>
        <sz val="10"/>
        <color indexed="10"/>
        <rFont val="Arial"/>
        <family val="2"/>
        <charset val="204"/>
      </rPr>
      <t>плочи гранитогрес</t>
    </r>
    <r>
      <rPr>
        <sz val="11"/>
        <color theme="1"/>
        <rFont val="Calibri"/>
        <family val="2"/>
        <charset val="204"/>
        <scheme val="minor"/>
      </rPr>
      <t xml:space="preserve"> на лепило по одобрена мостра</t>
    </r>
  </si>
  <si>
    <r>
      <t xml:space="preserve">Настилка с плочи от мразоустойчив </t>
    </r>
    <r>
      <rPr>
        <sz val="10"/>
        <color indexed="10"/>
        <rFont val="Arial"/>
        <family val="2"/>
        <charset val="204"/>
      </rPr>
      <t xml:space="preserve">антислип </t>
    </r>
    <r>
      <rPr>
        <sz val="11"/>
        <color theme="1"/>
        <rFont val="Calibri"/>
        <family val="2"/>
        <charset val="204"/>
        <scheme val="minor"/>
      </rPr>
      <t xml:space="preserve">гранитогрес с дебелина до 1 см по одобрена мостра </t>
    </r>
  </si>
  <si>
    <t>Боядисване на нови шпакловани стени с цветен латекс RAL 7047 - светлосиво трикратно</t>
  </si>
  <si>
    <t>Обшивка с два пласта гипсокартон с разминати фуги по ригела на ос 5</t>
  </si>
  <si>
    <t>Шпакловка и шлайфане по гипсокартон  по ригела на ос 5</t>
  </si>
  <si>
    <t>Армирана циментова замазка с наклони по покрива на главното ел. табло</t>
  </si>
  <si>
    <t>Рулонна хидроизолация с посипка на покрива на помещението за главно ел. табло</t>
  </si>
  <si>
    <t>Двукомпонентно саморазливно покритие на епоксидна основа цвят RAL 7044  върху шлайфана бетонова настилка</t>
  </si>
  <si>
    <t>Двукомпонентно саморазливно покритие на епоксидна основа цвят RAL 1006 - ограничителни ивици в жълто  върху шлайфана бетонова настилка</t>
  </si>
  <si>
    <r>
      <t xml:space="preserve">Доставка на </t>
    </r>
    <r>
      <rPr>
        <sz val="10"/>
        <color indexed="10"/>
        <rFont val="Arial"/>
        <family val="2"/>
        <charset val="204"/>
      </rPr>
      <t>метални</t>
    </r>
    <r>
      <rPr>
        <sz val="11"/>
        <color theme="1"/>
        <rFont val="Calibri"/>
        <family val="2"/>
        <charset val="204"/>
        <scheme val="minor"/>
      </rPr>
      <t xml:space="preserve"> външни врати, с решетка  1,00/2,</t>
    </r>
    <r>
      <rPr>
        <sz val="10"/>
        <color indexed="10"/>
        <rFont val="Arial"/>
        <family val="2"/>
        <charset val="204"/>
      </rPr>
      <t>35</t>
    </r>
    <r>
      <rPr>
        <sz val="11"/>
        <color theme="1"/>
        <rFont val="Calibri"/>
        <family val="2"/>
        <charset val="204"/>
        <scheme val="minor"/>
      </rPr>
      <t xml:space="preserve"> m.  - 3 броя</t>
    </r>
  </si>
  <si>
    <r>
      <t xml:space="preserve">Монтаж на </t>
    </r>
    <r>
      <rPr>
        <sz val="10"/>
        <color indexed="10"/>
        <rFont val="Arial"/>
        <family val="2"/>
        <charset val="204"/>
      </rPr>
      <t>метални</t>
    </r>
    <r>
      <rPr>
        <sz val="11"/>
        <color theme="1"/>
        <rFont val="Calibri"/>
        <family val="2"/>
        <charset val="204"/>
        <scheme val="minor"/>
      </rPr>
      <t xml:space="preserve"> външни врати, с решетка 1,00/2,</t>
    </r>
    <r>
      <rPr>
        <sz val="10"/>
        <color indexed="10"/>
        <rFont val="Arial"/>
        <family val="2"/>
        <charset val="204"/>
      </rPr>
      <t>35</t>
    </r>
    <r>
      <rPr>
        <sz val="11"/>
        <color theme="1"/>
        <rFont val="Calibri"/>
        <family val="2"/>
        <charset val="204"/>
        <scheme val="minor"/>
      </rPr>
      <t xml:space="preserve"> m.</t>
    </r>
  </si>
  <si>
    <t>Доставка на метална външна двойна врата, с решетка  2,40/2,50 m.- 1 брой</t>
  </si>
  <si>
    <t>Монтаж на метална външна двойна врата, с решетка  2,40/2,50 m.</t>
  </si>
  <si>
    <t>1450.000</t>
  </si>
  <si>
    <t>Доставка на фасаден панел с пълнеж пенополистирол - 6 см., цвят RAL 1001 - Беж</t>
  </si>
  <si>
    <t xml:space="preserve">Монтаж на фасаден панел с пълнеж пенополистирол - 6 см., цвят RAL 1001 - Беж </t>
  </si>
  <si>
    <t>Доставка на покривен панел с пълнеж минерална вата - 8 см., цвят RAL 7047 - светлосиво</t>
  </si>
  <si>
    <t>Mонтаж на покривен панел с пълнеж минерална вата - 8 см., цвят RAL 7047 - светлосиво</t>
  </si>
  <si>
    <t>Доставка  на покривен панел с пълнеж пенополистирол - 8 см., цвят RAL 7047 - светлосиво</t>
  </si>
  <si>
    <t xml:space="preserve">Mонтаж на покривен панел с пълнеж пенополистирол - 8 см., цвят RAL 7047 - светлосиво </t>
  </si>
  <si>
    <t>Доставка на доокомплектоващ профил - водобран при цокъл по фирмен детайл, от ламарина с PVC покритие RAL 1001 - Беж с разгъвка 40 см.</t>
  </si>
  <si>
    <t>Монтаж на доокомплектоващ профил - водобран при цокъл по фирмен детайл, от ламарина с PVC покритие RAL 1001 - Беж с разгъвка 40 см.</t>
  </si>
  <si>
    <t>Доставка на доокомплектоващ профил - било-шапка при покрив и страници-борд по фирмен детайл, от ламарина с PVC покритие RAL 7047 - светлосиво с разгъвка 55 см.</t>
  </si>
  <si>
    <t>Монтаж на доокомплектоващ профил - било-шапка при покрив и страници-борд по фирмен детайл, от ламарина с PVC покритие RAL 7047 - светлосиво с разгъвка 55 см.</t>
  </si>
  <si>
    <t>Доставка на доокомплектоващ профил - при покрив СТБ борд на стена- брандмауер по фирмен детайл, от ламарина с PVC покритие RAL 7047 - светлосиво с разгъвка 90 см.</t>
  </si>
  <si>
    <t>Монтаж на доокомплектоващ профил - при покрив СТБ борд на стена- брандмауер по фирмен детайл, от ламарина с PVC покритие RAL 7047 - светлосиво с разгъвка 90 см.</t>
  </si>
  <si>
    <t>Доставка на доокомплектоващ профил - при външен вертикален ръб по фирмен детайл, от ламарина с PVC покритие RAL 1001 - Беж с разгъвка 40 см.</t>
  </si>
  <si>
    <t>Монтаж на доокомплектоващ профил - при външен вертикален ръб по фирмен детайл, от ламарина с PVC покритие RAL 1001 - Беж с разгъвка 40 см.</t>
  </si>
  <si>
    <t>Доставка на доокомплектоващ профил при фасадна дограма по фирмен детайл, ламарина с PVC покритие RAL 3013 - червено с разгъвка 35 см.</t>
  </si>
  <si>
    <t>Монтаж на доокомплектоващ профил при фасадна дограма по фирмен детайл, ламарина с PVC покритие RAL 3013 - червено с разгъвка 35 см.</t>
  </si>
  <si>
    <t>Доставка на висящ олук на скоби от ламарина с PVC покритие RAL 1001 - Беж</t>
  </si>
  <si>
    <t>Монтаж на висящ олук на скоби от ламарина с PVC покритие RAL 1001 - Беж</t>
  </si>
  <si>
    <t>Доставка на казанчета от ламарина с РVC покритие RAL 1001 - Беж</t>
  </si>
  <si>
    <t>Монтаж на казанчета от ламарина с РVC покритие RAL 1001 - Беж</t>
  </si>
  <si>
    <t>Облицовка стени с плочи гранитогрес на лепило по одобрена мостра</t>
  </si>
  <si>
    <t xml:space="preserve">Настилка с плочи от мразоустойчив антислип гранитогрес с дебелина до 1 см по одобрена мостра </t>
  </si>
  <si>
    <t>Офис контейнер</t>
  </si>
  <si>
    <t>Вертикална планировка и пътна</t>
  </si>
  <si>
    <t>Периметрова охрана</t>
  </si>
  <si>
    <t>Видеонаблюдение</t>
  </si>
  <si>
    <t>Ограда</t>
  </si>
  <si>
    <t>Технологична</t>
  </si>
  <si>
    <t>Всичко за Сгради</t>
  </si>
  <si>
    <t>VII</t>
  </si>
  <si>
    <t>Палетни стелажи за опасни вещества</t>
  </si>
  <si>
    <t>Предпазен кожух на рамка</t>
  </si>
  <si>
    <t xml:space="preserve">Каптажна вана към палетни стелажи за опасни вещества (1) </t>
  </si>
  <si>
    <t xml:space="preserve">Стелаж  с рафтове тип вана </t>
  </si>
  <si>
    <t xml:space="preserve">Пластмасови вани за четири варела, изработени от стъклен ламинат </t>
  </si>
  <si>
    <t xml:space="preserve">Пластмасови вани за два варела, изработени от стъклен ламинат </t>
  </si>
  <si>
    <t>Каптажни вани със скара за съхраняване на варели и бидони</t>
  </si>
  <si>
    <t>Каптажни вани без скара за съхраняване на варели и бидони</t>
  </si>
  <si>
    <t xml:space="preserve">Пластмасов контейнер за оловни акумулатори </t>
  </si>
  <si>
    <t>Капак за пластмасов контейнер за оловни акумулатори (7)</t>
  </si>
  <si>
    <t>Пластмасови кутия за батерии (400х300х220 мм</t>
  </si>
  <si>
    <t xml:space="preserve">Подвижна пластмасова каптажна вана , поцинкована </t>
  </si>
  <si>
    <t xml:space="preserve">Пластмасови каптажни вани за манипулация с европалета </t>
  </si>
  <si>
    <t xml:space="preserve">Пластмасови каптажни вани за 4 варела </t>
  </si>
  <si>
    <t>Накрайник за пластмасови каптажни настилки  (11)</t>
  </si>
  <si>
    <t xml:space="preserve">Контейнери за опасни отпадъци мобил бокс поцинкован </t>
  </si>
  <si>
    <t>Пластмасови съдове за съхранение и транспортиране на опасни отпадъци мобил бокс 170 л , с капак</t>
  </si>
  <si>
    <t xml:space="preserve">Количка за манипулиране с отпадъците с размер на платформата 1000х600 мм </t>
  </si>
  <si>
    <t>Пластмасови палети от полиетилен</t>
  </si>
  <si>
    <t xml:space="preserve">Количка с рафтове </t>
  </si>
  <si>
    <t xml:space="preserve">Манипулатор на варели </t>
  </si>
  <si>
    <t>Количка за палети с леко задвижване</t>
  </si>
  <si>
    <t>Ръчно управляема високоподемна акумулаторна количка</t>
  </si>
  <si>
    <t>Стелажна маса за манипулации с отпадъци</t>
  </si>
  <si>
    <t xml:space="preserve">Пластмасови еврощайги </t>
  </si>
  <si>
    <t>Контейнер с горно отваряне  за флуоресцентни лампи</t>
  </si>
  <si>
    <t xml:space="preserve">Кантар за под с индикатор 600 кг </t>
  </si>
  <si>
    <t>Антистатичен бидон</t>
  </si>
  <si>
    <t>Алуминиева стълба</t>
  </si>
  <si>
    <t>Обикновени стелажи</t>
  </si>
  <si>
    <t xml:space="preserve">Двукрилен метален  гардероб </t>
  </si>
  <si>
    <t>Шкаф за комплектите за разливи и разсипи</t>
  </si>
  <si>
    <t>Съдове за отпадъци от стъколаминат (1100х720х520 мм)</t>
  </si>
  <si>
    <t xml:space="preserve">Капак за съдове за отпадъци от стъколаминат </t>
  </si>
  <si>
    <t>Комплект инструменти</t>
  </si>
  <si>
    <t>Опаковки пластмасови бидони 30 л</t>
  </si>
  <si>
    <t>Опаковки пластмасови бидони 60 л</t>
  </si>
  <si>
    <t>Опаковки пластмасови бидони 120 л</t>
  </si>
  <si>
    <t>Опаковки метални варели 220 л</t>
  </si>
  <si>
    <t xml:space="preserve">Опаковки пластмасови туби 20 л </t>
  </si>
  <si>
    <t xml:space="preserve">Комплект за ограничаване на разливи и разсипи </t>
  </si>
  <si>
    <t>Защитни облекла, маски, дихатели, очила и ръкавици - за 3 души персонал и 1 бр. шофьор</t>
  </si>
  <si>
    <t xml:space="preserve">Пластмасови контейнери 240 л за събиране на генерираните на площадката отпадъци (при операции по преопаковане и консолидиране)- </t>
  </si>
  <si>
    <t>Сгъваема маса</t>
  </si>
  <si>
    <t>Сяра на прах</t>
  </si>
  <si>
    <t xml:space="preserve">Мултилифт контейер  със странични капаци 9,4 куб.м. </t>
  </si>
  <si>
    <t>Контейнер тип иглу, 3,2 куб. м-за пластмаси</t>
  </si>
  <si>
    <t>Контейнер за стари дрехи 2,5 куб.м</t>
  </si>
  <si>
    <t>Варели за съхраниение на мазнини, 200 л</t>
  </si>
  <si>
    <t>Kаптажна вана без скара за съхраняване на варели и бидони</t>
  </si>
  <si>
    <t>Монтажни работи</t>
  </si>
  <si>
    <t>Самозалепващи етикети  за обозначаване на предназначението на съдовете за отпадъци</t>
  </si>
  <si>
    <t>Знаци за обозначаване на риска</t>
  </si>
  <si>
    <t>Mаркери за писане</t>
  </si>
  <si>
    <t>Изработване и отпечатване на информационна листовка /включително електронен вариант/</t>
  </si>
  <si>
    <t>Изработване и отпечатване на транспарант за обозначаване на Мобилния пункт (микробус)</t>
  </si>
  <si>
    <t>Изработване и отпечатване на транспарант за стационарната площадка</t>
  </si>
  <si>
    <t>Изработване на табела за обозначаване на стационарната площадка</t>
  </si>
  <si>
    <t>Оборудване закрит склад за опасни отпадъци</t>
  </si>
  <si>
    <t>Оборудване зона за едрогабаритни и рециклируеми отпадъци</t>
  </si>
  <si>
    <t>Информационни табели, листовки, стикери за маркиране на съдовете</t>
  </si>
  <si>
    <t>Мобилен събирателен пункт - лекотоварен автомобил</t>
  </si>
  <si>
    <r>
      <t>Доставка на КАБЕЛ СВТ-н  8 х 1.5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– БДС 16291 86</t>
    </r>
  </si>
  <si>
    <r>
      <t>Доставка на КАБЕЛ СВТ-н  6 х 1.5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</si>
  <si>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0.5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– БДС 16291 86</t>
    </r>
  </si>
  <si>
    <r>
      <t>Доставка на КАБЕЛ LiYCY 2 х 1.0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– БДС 16291 86</t>
    </r>
  </si>
  <si>
    <r>
      <t>Доставка на КАБЕЛ СВТ-н 3 х 1.5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– БДС 16291 86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</si>
  <si>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 8 жила</t>
    </r>
  </si>
  <si>
    <t>Затревяване</t>
  </si>
  <si>
    <t>За общо разходи по СМР:</t>
  </si>
  <si>
    <t>x</t>
  </si>
  <si>
    <t>лева</t>
  </si>
  <si>
    <t>Съставил:</t>
  </si>
  <si>
    <t>/                          /</t>
  </si>
  <si>
    <t>Сметна стойност, в лева</t>
  </si>
  <si>
    <t>№</t>
  </si>
  <si>
    <t>I.1</t>
  </si>
  <si>
    <t>КСС № I</t>
  </si>
  <si>
    <t>I.2</t>
  </si>
  <si>
    <t>КСС № II</t>
  </si>
  <si>
    <t>I.3</t>
  </si>
  <si>
    <t>КСС № III</t>
  </si>
  <si>
    <t>I.4</t>
  </si>
  <si>
    <t>КСС № IV</t>
  </si>
  <si>
    <t>I.5</t>
  </si>
  <si>
    <t>КСС № V</t>
  </si>
  <si>
    <t>I.6</t>
  </si>
  <si>
    <t>КСС № VI</t>
  </si>
  <si>
    <t>I.7</t>
  </si>
  <si>
    <t>КСС № VII</t>
  </si>
  <si>
    <t>I.10</t>
  </si>
  <si>
    <t>КСС № VIII</t>
  </si>
  <si>
    <t>I.11</t>
  </si>
  <si>
    <t>КСС № IX</t>
  </si>
  <si>
    <t>I.12</t>
  </si>
  <si>
    <t>КСС № X</t>
  </si>
  <si>
    <t xml:space="preserve">  II.</t>
  </si>
  <si>
    <t>КСС № XIII</t>
  </si>
  <si>
    <t>МОБИЛНО ЕКСПЛОТАЦИОННО ОБОРУДВАНЕ</t>
  </si>
  <si>
    <t>III.</t>
  </si>
  <si>
    <t>СФР № 1</t>
  </si>
  <si>
    <t>ВРЕМЕННО СТРОИТЕЛСТВО</t>
  </si>
  <si>
    <t>ДРУГИ РАЗХОДИ</t>
  </si>
  <si>
    <t>СФР № 2</t>
  </si>
  <si>
    <t>I.13</t>
  </si>
  <si>
    <t>I.14</t>
  </si>
  <si>
    <t>I.15</t>
  </si>
  <si>
    <t>КСС № XI</t>
  </si>
  <si>
    <t>КСС № XII</t>
  </si>
  <si>
    <t>Дебелостенни PVC тръби DN110мм</t>
  </si>
  <si>
    <t>Строително-монтажни работи</t>
  </si>
  <si>
    <t>Доставка на материали</t>
  </si>
  <si>
    <t xml:space="preserve"> бр</t>
  </si>
  <si>
    <t xml:space="preserve">Строително-монтажни работи                  </t>
  </si>
  <si>
    <t>к-тон</t>
  </si>
  <si>
    <t>ДОСТАВНИ РАБОТИ</t>
  </si>
  <si>
    <t>МОНТАЖНИ РАБОТИ</t>
  </si>
  <si>
    <t>ПУСКОВО-НАЛАДЪЧНИ РАБОТИ</t>
  </si>
  <si>
    <t>Доставка на едноканален захранващ блок 12V DC, 10A за TV камера в защитна кутия  IP66</t>
  </si>
  <si>
    <t>Храсти</t>
  </si>
  <si>
    <t>БИТОВ КОНТЕЙНЕР</t>
  </si>
  <si>
    <t>ОФИС КОНТЕЙНЕР</t>
  </si>
  <si>
    <t>НАВЕС НАД МУЛТИЛИФТ КОНТЕЙНЕРИТЕ ЗА ЕДРОГАБАРИТНИ ОТПАДЪЦИ</t>
  </si>
  <si>
    <t>СКЛАД ЗА ОПАСНИ ОТПАДЪЦИ ОТ ДОМАКИНСТВАТА И СКЛАД ЗА ИЗЛЯЗЛО ОТ УПОТРЕБА ЕЛЕКТРИЧЕСКО ОБОРУДВАНЕ</t>
  </si>
  <si>
    <t>СТРОИТЕЛНО МОНТАЖНИ РАБОТИ, ДОСТАВКИ</t>
  </si>
  <si>
    <t>ГЕНЕРАЛНА СМЕТКА</t>
  </si>
  <si>
    <t>Подробна количествено стойностна сметка</t>
  </si>
  <si>
    <t>IV.</t>
  </si>
  <si>
    <t>V.1.</t>
  </si>
  <si>
    <t>КСС № XIV</t>
  </si>
  <si>
    <t>ИЗВОЗВАНЕ НА СТРОИТЕЛНИ ОТПАДЪЦИ</t>
  </si>
  <si>
    <t>тона</t>
  </si>
  <si>
    <t>Извозване на строителни отпадъци (отпадъци от бетон, зидария, фасадни панели, обмазка, хидроизолация, кабел, смесени метали и др.)</t>
  </si>
  <si>
    <t>Подобект: Извозване на строителни отпадъци</t>
  </si>
  <si>
    <t>Подобект: Мобилно оборудване</t>
  </si>
  <si>
    <t>Подобект: Мълниезащита</t>
  </si>
  <si>
    <t>Подобект: Паркоустройство</t>
  </si>
  <si>
    <t>Подобект: Технологична</t>
  </si>
  <si>
    <t>Подобект: Площадкови комуникации</t>
  </si>
  <si>
    <t>Подобект: Ограда</t>
  </si>
  <si>
    <t>Подобект: Видеонаблюдение</t>
  </si>
  <si>
    <t>Подобект: Периметрова охрана</t>
  </si>
  <si>
    <t>Подобект: Вертикална планировка и пътна</t>
  </si>
  <si>
    <t>Подобект: Водомерна шахта</t>
  </si>
  <si>
    <t>Подобект: Офис контейнер</t>
  </si>
  <si>
    <t>Подобект: Битов контейнер</t>
  </si>
  <si>
    <t>Подобект:  Навес над мултилифт контейнерите за едрогабаритни отпадъци</t>
  </si>
  <si>
    <t xml:space="preserve">Подобект: Склад за опасни отпадъци от домакинствата и склад за излязло от употреба електрическо оборудване </t>
  </si>
  <si>
    <t>Обект: 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</t>
  </si>
  <si>
    <t>К-во</t>
  </si>
  <si>
    <t>Навес над мултилифт контейнерите за едрогабаритни отпадъци</t>
  </si>
  <si>
    <t>Ед. цена, лв</t>
  </si>
  <si>
    <t>Цена без ДДС,            лв</t>
  </si>
  <si>
    <t xml:space="preserve">Доставка на конвенционален пожароизвестителен контролен панел – съгласно бл. схема - 4 зони; Максимален брой точкови детектори, които могат да се монтират на една зона – 32;  ако се използват линейни детектори – не повече от 5-8 броя в зависимост от консумацията. Всички използвани сирени трябва да бъдат поляризирани. Чрез бутоните за програмиране и използване на ключа за управление - възможност да се зададе дадена детекторна зона, сиренна верига или изход за неизправност да не бъдат активирани при настъпване на определени събития, да се активират закъснения на зоните и сиренните изходи и др. Контролният панел да дава светлинна индикация за включена система, Пожар, Обща неизправност, Пожар/ Неизправност в дадена зона, Активирано закъснение, Тестов режим, Деактивиране, Неизправност в захранването /сиренните изходи/ конфигурирането и изключена аларма.                                                                                 • Съвместими допълнителни платки и рипитери
• Програмиране на конфигурация от сирени и закъснение по време на сирените
• Избор на зони за добавяне на ценерови бариери за взривоопасни среди
• Избор на зони, които няма да бъдат активирани при настъпило събитие и зони с автоматично ресетиране
• Задаване на закъснение по време на зона
• Два алармени изхода за аудио-визуални устройства
• Изходи за Пожар и Неизправност
• Допълнителен изход 24V DC (0,3 А)
• Превключвател за ръчно управление 
• Светлинна индикация за Пожар/ Неизправност/ Включена система/ Изключена аларма
• Бутони Изключване/Включване на алармата („Silence/Sound alarm”), Връщане в изходно положение („Reset”), Тестване на светлинните индикатори (“Lamp test”), „Alarm/Fault Warning Silence”и бутони за програмиране Mode, Select и Enter
• Напрежение на ел. мрежа  230V AC (+10%/-15%)
• Работно напрежение  24V DC/3A
• Релеен изход "Неизправност" 30V DC/1A (max)
• Зонален релеен изход "Пожар"  30V DC/1A (max)
• Релеен изход "Пожар"  30V DC/1A (max)
• Сиренни изходи 2
• Подходящи кабели от 0.5 до 2.5 mm²
• Степен на защита IP30
• Работна температура от -5°C до +40°C
• Максимална влажност до 95% (без конденз)/IP30
• Вградени 2 бр. акумулаторни батерии – 12 V/7 Ah                            </t>
  </si>
  <si>
    <t>Измерване на съпротивление на изолация/якост/ до и над 1000V</t>
  </si>
  <si>
    <t>Монтажна перфорирана метална кабелна скара с ширина 300 мм и височина 60 мм с капак  и аксесоари за закрепване.</t>
  </si>
  <si>
    <t>Табло разпределително илово и осветление РТ8 /по схема/до 10 извода,IP33, състоящо се от:</t>
  </si>
  <si>
    <t>комп.</t>
  </si>
  <si>
    <t>Монтаж на осветително тяло с к.к.л. влагозащитено</t>
  </si>
  <si>
    <t>Монтаж на разлонителна кутия за открит монтаж със степен на защита IP54</t>
  </si>
  <si>
    <t xml:space="preserve"> - Автом.прекъсвач триполюсен, 32А-1бр.</t>
  </si>
  <si>
    <t xml:space="preserve"> - Авт. прекъсвач, еднополюсен ,  10A – 8бр</t>
  </si>
  <si>
    <t xml:space="preserve"> - Автоматичен прекъсвач ,еднополюсен-1Р 16A – 2бр</t>
  </si>
  <si>
    <t xml:space="preserve"> - Автоматичен прекъсвач с деф. токова защита, двуполюсен, 16A,30mA – 2 бр</t>
  </si>
  <si>
    <t xml:space="preserve"> - Автоматичен прекъсвач с деф. токова защита, триполюсен, 16A,30mA – 3 бр</t>
  </si>
  <si>
    <t xml:space="preserve"> - Варисторен арестор  за отвеждане на импулси с мощност не по-малка от 2кА.клас II при вълна на импулса 8/20 мкс. и ниво на защита 2,5kV -1 бр.</t>
  </si>
  <si>
    <t xml:space="preserve"> - Контактор-6 А-1 бр</t>
  </si>
  <si>
    <t xml:space="preserve"> - Междинно реле-1 бр</t>
  </si>
  <si>
    <t xml:space="preserve"> - Понизителен трансформатор220/12 В-1 бр</t>
  </si>
  <si>
    <t xml:space="preserve"> - Авт. прекъсвач, триполюсен, 3P 20A – 1 бр </t>
  </si>
  <si>
    <t xml:space="preserve"> - Авт. Прекъсвач, еднополюсен, 1P 10A – 2 бр</t>
  </si>
  <si>
    <t xml:space="preserve"> - Автоматичен прекъсвач с деф. токова защита, двуполюсен, 16A,30mA – 1бр</t>
  </si>
  <si>
    <t xml:space="preserve"> - Автоматичен прекъсвач с деф. токова защита, триполюсен 16A,30mA – 1бр</t>
  </si>
  <si>
    <t xml:space="preserve"> - Автом.прекъсвач триполюсен, 20А-1бр.</t>
  </si>
  <si>
    <t xml:space="preserve"> - Авт. прекъсвач, еднополюсен ,  10A –1бр</t>
  </si>
  <si>
    <t xml:space="preserve"> - Авт. прекъсвач, еднополюсен ,  16A –1бр</t>
  </si>
  <si>
    <t xml:space="preserve"> - Автоматичен прекъсвач с деф. токова защита, триполюсен, 16A,30mA – 1 бр</t>
  </si>
  <si>
    <t xml:space="preserve"> - Автоматичен прекъсвач с деф. токова защита, двуполюсен, 16A,30mA – 3 бр</t>
  </si>
  <si>
    <t xml:space="preserve"> - Авт. прекъсвач, триполюсен, 3P32A – 1 бр </t>
  </si>
  <si>
    <t xml:space="preserve"> - Варисторен арестор  за отвеждане на импулси с мощност не по-малка от 20кА.клас II при вълна на импулса 8/20 мкс. и ниво на защита 2,5kV - 1 бр.</t>
  </si>
  <si>
    <t xml:space="preserve"> - Авт. прекъсвач, триполюсен, 3P 25A – 1 бр</t>
  </si>
  <si>
    <t>Монтаж навзивозащиетено луминисцентно осветително тяло -                                                     2х36-IP-66/Ex d IIA T1 Ga/</t>
  </si>
  <si>
    <t>• 1/3" SONY IMX238 CMOS</t>
  </si>
  <si>
    <t>• Варифокален обектив: 2.8-12,0мм</t>
  </si>
  <si>
    <t>• Инрачервени диоди: ￠5 х 42 броя с обхват 40м</t>
  </si>
  <si>
    <t>•  Мин. осветеност: 0.01Lux при F1.2(AGC ON), 0Lux IR on</t>
  </si>
  <si>
    <t>• Резолюция: 1.3MP</t>
  </si>
  <si>
    <t>• Вградена детекция на движение</t>
  </si>
  <si>
    <t>• AHD-М  и CVBS видео стандарт (камерата може да работи и като аналогова с резолюция 960H)</t>
  </si>
  <si>
    <t>•  Поддържа 2DNR/3DNR, OSD функция</t>
  </si>
  <si>
    <t>• Макс. разстояние на пренос: над 500м по 75-3 коаксиален кабел</t>
  </si>
  <si>
    <t>• Влагоустойчива: IP66</t>
  </si>
  <si>
    <t>•   Захранване DC12V</t>
  </si>
  <si>
    <t>• Комплект със стойка за закрепване</t>
  </si>
  <si>
    <t xml:space="preserve">Доставка на AHD камера за външен монтаж, с висока резолюция 1.3MP и инфрачервена подсветка                                                                                                                          </t>
  </si>
  <si>
    <t>Доставка на Кабел RG-59</t>
  </si>
  <si>
    <t xml:space="preserve">• 75 Ohms                  </t>
  </si>
  <si>
    <t>• Медна оплетка</t>
  </si>
  <si>
    <t xml:space="preserve">• Медно жило                   </t>
  </si>
  <si>
    <t>• 2TB 64MB 7200rpm SATA4</t>
  </si>
  <si>
    <t>Доставка на Хард диск</t>
  </si>
  <si>
    <t>• Скорост на запис на 8-те канала: 96 кад/сек @ AHD-L (960H) или 200 кад/сек @ D1</t>
  </si>
  <si>
    <t>• Интуитивен графичен потребителски интерфейс (GUI) на български език</t>
  </si>
  <si>
    <t>• LAN интерфейс за дистанционен преглед и управление през мрежа</t>
  </si>
  <si>
    <t>• Висококачествена H.264 компресия: Подобрява качеството на видео сигнала при преглед „на живо”, запис и преглед през мрежата. Минимизира размера на записаният файл, за по дълъг период на запис. Осигурява по-нисък bit rate, за по-бърз трансфер и преглед на файлове през интернет</t>
  </si>
  <si>
    <t>• Използване на устройството като Дигитален Видео Рекордер (DVR):</t>
  </si>
  <si>
    <t>• Аналогови входове - запис и възпроизвеждане в реално време (25кад/сек за канал) на 8 AHD-L или аналогови камери при резолюция D1(704х576) или 12кад/сек. при резолюция 960H (960х576) за канал</t>
  </si>
  <si>
    <t>• Използване на устройството като Хибриден Видео Рекордер (HVR):</t>
  </si>
  <si>
    <t>• Запис и възпроизвеждане в реално време (25кад/сек за канал) на 2 AHD-L или аналогови камери с резолюция  D1 (704х576) + 1 IP камерa с резолюция  1080P + 1 IP камерa с резолюция  720P</t>
  </si>
  <si>
    <t>• Използване на устройството като Мрежови Видео Рекордер (NVR):</t>
  </si>
  <si>
    <t>• Запис и възпроизвеждане в реално време (25кад/сек за канал) на 8 IP камери при резолюция 1080P;</t>
  </si>
  <si>
    <t>• Пентаплекс (едновременно да се извършва преглед, запис, архивиране и мрежов преглед на видео сигнала)</t>
  </si>
  <si>
    <t>• 8 канала видео (компресия H.264)</t>
  </si>
  <si>
    <t>• канала аудио</t>
  </si>
  <si>
    <t>• Поддръжка на 1 SATA твърд диск до 4TB</t>
  </si>
  <si>
    <t>• Различни режими за настройка на записа (непрекъснат, ръчен, програмируем, при движение)</t>
  </si>
  <si>
    <t>• VGA мониторен изход (1920×1080@ 60Hz )</t>
  </si>
  <si>
    <t>• HDMI изход (1920×1080@ 60Hz )</t>
  </si>
  <si>
    <t>• Управление на PTZ камери</t>
  </si>
  <si>
    <t>• Функция Auto Recovery след спиране на захранването и възстановяване</t>
  </si>
  <si>
    <t>• Възможност за обновяване на фирмуера и запазване на системните настройки през USB порт и LAN</t>
  </si>
  <si>
    <t>Доставка на 8-канален трибриден цифров видеорекордер с H.264 компресия - поддържа AHD, аналогови и IP-камери</t>
  </si>
  <si>
    <t>• Резолюция: 1280х1024 пиксела (SXGA)</t>
  </si>
  <si>
    <t>• 200cd/m2</t>
  </si>
  <si>
    <t>• Контраст: 800:1</t>
  </si>
  <si>
    <t>• Време за реакция: 5 ms</t>
  </si>
  <si>
    <t>• Съотношение на страните: 5:4</t>
  </si>
  <si>
    <t>• Входове: композитен (BNC), РС VGA, S-Video, компонентен</t>
  </si>
  <si>
    <r>
      <t>• Ъгъл на видимост: 170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/ 160</t>
    </r>
    <r>
      <rPr>
        <sz val="10"/>
        <color indexed="8"/>
        <rFont val="Calibri"/>
        <family val="2"/>
        <charset val="204"/>
      </rPr>
      <t>°</t>
    </r>
  </si>
  <si>
    <t>• Инфрачервено дистанционно управление (в комплектацията)</t>
  </si>
  <si>
    <t>• Вградени стерео колонки (2W + 2W)</t>
  </si>
  <si>
    <t>• Захранване: DC 12V адаптор, в коплектацията</t>
  </si>
  <si>
    <t>Доставка на цветен монитор (TFT-LCD) – 19”</t>
  </si>
  <si>
    <t>• За диаметър на стълба от 90 до 140мм</t>
  </si>
  <si>
    <t>• Материал-алуминий</t>
  </si>
  <si>
    <t>Доставка на двустранен адаптер за монтаж на  стойка за закрепване на камера към стълб за осветление</t>
  </si>
  <si>
    <t>Всичко за подобекта:</t>
  </si>
  <si>
    <t xml:space="preserve"> - полагане на тръбите</t>
  </si>
  <si>
    <t xml:space="preserve"> - свързване на съединителните муфи</t>
  </si>
  <si>
    <t xml:space="preserve"> - заглушаване на отворите</t>
  </si>
  <si>
    <t>Полагане на PVC тръби Ø110мм. със стоманени водачи, в земен изкоп - свободно лежащи.</t>
  </si>
  <si>
    <t>Полагане на PVC тръби Ø50мм. със стоманени водачи, в земен изкоп - свободно лежащи.</t>
  </si>
  <si>
    <t>Изграждане на кабелни канални системи с РVС тръби Ø110мм.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</t>
  </si>
  <si>
    <t>Изграждане на кабелни канални системи с РVС тръби Ø80мм. със стоманени водачи. Всяка РVС тръба от системата е отделена от съседните и от стените на изкопа посредством слой бетон с дебелина, равна на половината от диаметъра на тръбите.</t>
  </si>
  <si>
    <t xml:space="preserve"> - единична (1 капак), включително залагане на отвори за входящи и изходящи кабелни линии, по детайл</t>
  </si>
  <si>
    <t xml:space="preserve"> - двойна (2 капака 60х90см.), включително залагане на отвори за входящи и изходящи кабелни линии, по детайл</t>
  </si>
  <si>
    <t>Направа на стоманобетонова ревизионна кабелна шахта с размери 47х77см</t>
  </si>
  <si>
    <t>Направа на стоманобетонова ревизионна кабелна шахта с размери 77х110см</t>
  </si>
  <si>
    <t xml:space="preserve">Доставка на ревизионна клема за тел Ø8-10/ шина 40 мм, съставена от две части, материал - поцинкована стомана с 2 болта М10 и гаики от неръждаема стомана. </t>
  </si>
  <si>
    <t xml:space="preserve">Монтаж на ревизионна клема за тел Ø8-10/ шина 40 мм, съставена от две части, материал - поцинкована стомана с 2 болта М10 и гаики от неръждаема стомана. </t>
  </si>
  <si>
    <t>Стойност общо за обекта:</t>
  </si>
  <si>
    <t>ДДС:</t>
  </si>
  <si>
    <t>Стойност общо за обекта с вкл. ДДС:</t>
  </si>
  <si>
    <r>
      <t>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</t>
    </r>
  </si>
  <si>
    <r>
      <t>м</t>
    </r>
    <r>
      <rPr>
        <sz val="10"/>
        <color indexed="8"/>
        <rFont val="Arial"/>
        <family val="2"/>
        <charset val="204"/>
      </rPr>
      <t>³</t>
    </r>
  </si>
  <si>
    <t>Доставка на неподвижна жалузийна решетка - 1500/800 мм.</t>
  </si>
  <si>
    <t>Доставка на неподвижна жалузийна решетка - 500/300 мм.</t>
  </si>
  <si>
    <t>Доставка на смукателна регулируема решетка за кръгли въздуховоди - 825/150 мм</t>
  </si>
  <si>
    <r>
      <t>Ефективна проба на система топло и димоотделяне - 4 бр. вентилатори х 9,000м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>/ч</t>
    </r>
  </si>
  <si>
    <t>Монтаж на армировка клас В 250(ф)  за единични и ивични фундаменти</t>
  </si>
  <si>
    <t xml:space="preserve">Изработка и доставка  на армировка клас В 250(ф)за единични и ивични фундаменти </t>
  </si>
  <si>
    <t xml:space="preserve">Изработка и доставка  на армировка клас В 460(N) за единични и ивични фундаменти </t>
  </si>
  <si>
    <t>Изработка и доставка  на армировка клас В 460(N) за арм. бет. настилка</t>
  </si>
  <si>
    <t xml:space="preserve">Монтаж на армировка клас В 460(N) за арм. бет. настилка </t>
  </si>
  <si>
    <t>Доставка и полагане на бетон С 25/30 за армирана бетонова настилка</t>
  </si>
  <si>
    <t>Доставка и полагане на бетон С 20/25 за плочи, пояси, греди и колони</t>
  </si>
  <si>
    <t>Изработка и доставка  на армировка клас В 250(ф)за  плочи, пояси, греди и колони</t>
  </si>
  <si>
    <t>Монтаж на армировка клас В 250(ф)  за плочи, пояси, греди и колони</t>
  </si>
  <si>
    <t>Изработка и доставка  на армировка клас В 460(N) за  плочи, пояси, греди и колони</t>
  </si>
  <si>
    <t>Монтаж на армировка клас В 460(N) за плочи, пояси, греди и колони</t>
  </si>
  <si>
    <r>
      <t>Доставка на аксиален вентилатор V=9,000 м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>/h , Н=180Па, N=2,5 квт</t>
    </r>
  </si>
  <si>
    <r>
      <t>Доставка на аксиален вентилатор V=1,300 м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>/h , Н=150Па, N=0,25 квт</t>
    </r>
  </si>
  <si>
    <r>
      <t>Доставка на аксиален вентилатор за  димни газове - раб. температура 300 °C, 60мин.  V=9,000м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>/h , Н=200Па, N=2,5 квт</t>
    </r>
  </si>
  <si>
    <t>Направа и монтаж на въздухопроводи кръгли, прав от поц.ламарина, б=0,8мм, тип "Спиро"</t>
  </si>
  <si>
    <t>Направа и монтаж на фасонни части за въздухопровод кръгъл, от поц.ламарина б=0,8мм</t>
  </si>
  <si>
    <t>Направа и монтаж на въздухопр. правоъгълни, прави от поц.ламарина, б=0,8мм</t>
  </si>
  <si>
    <t>Направа и монтаж на фасонни въздухоп.правоъгълни от поц.ламарина б=0,8мм</t>
  </si>
  <si>
    <r>
      <t>Монтаж на неподвижни жалузийни решетки при монтаж на стена с размер до 0,5 м</t>
    </r>
    <r>
      <rPr>
        <sz val="10"/>
        <color indexed="8"/>
        <rFont val="Arial"/>
        <family val="2"/>
        <charset val="204"/>
      </rPr>
      <t>²</t>
    </r>
  </si>
  <si>
    <r>
      <t>Монтаж на вентилационни решетки до 0,2 м</t>
    </r>
    <r>
      <rPr>
        <sz val="10"/>
        <color indexed="8"/>
        <rFont val="Arial"/>
        <family val="2"/>
        <charset val="204"/>
      </rPr>
      <t>²</t>
    </r>
  </si>
  <si>
    <t>Доставка на табло за управление и контрол на общообменна и противодимна вентилация в склад за опасни отпадъци от домакинствата и склад за съхранение на запалими вещества  – “ТВС”(по чертеж – № 01)</t>
  </si>
  <si>
    <t>• Захранващо напрежение 220VAC; 50Hz</t>
  </si>
  <si>
    <t>• Контролиран газ 1-ви канал-алкохол</t>
  </si>
  <si>
    <t>• Контролиран газ 2-ри канал-метан</t>
  </si>
  <si>
    <t>• Контролиран газ 3-ти канал-кислород</t>
  </si>
  <si>
    <t>• За всеки канал по две нива на задействуване – при 10%РРМ и 20%РРМ концентрация</t>
  </si>
  <si>
    <t>• За всеки канал по два изходни релейни  безпотенциални сигнала при 10%РРМ и 20%РРМ</t>
  </si>
  <si>
    <t>• Светлинна сигнализация на ел. Блок</t>
  </si>
  <si>
    <t>• 1 брой датчик за алкохол</t>
  </si>
  <si>
    <t>• 1 брой датчик за метан</t>
  </si>
  <si>
    <t>• 1 брой датчик за кислород</t>
  </si>
  <si>
    <t>• Взривонепроницаем корпус на датчиците (Ex)d IIC T6 съгласно БДС 6404-84</t>
  </si>
  <si>
    <t>• За монтаж на фасаден панел</t>
  </si>
  <si>
    <t>Доставка на 3-канална газсигнализаторна станция комплект с три броя сензора-комплект</t>
  </si>
  <si>
    <t>• За монтаж на DIN шина</t>
  </si>
  <si>
    <r>
      <t>• Температура на околната среда -50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С÷+50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</t>
    </r>
  </si>
  <si>
    <t>• Времеви диапазон – 4...40 минути</t>
  </si>
  <si>
    <t>• Брой контакти-един превключващ</t>
  </si>
  <si>
    <t>• Относителна влажност на околната среда-до 80%</t>
  </si>
  <si>
    <t>• Степен на защита-IP40</t>
  </si>
  <si>
    <t>• Номинален ток през контактите 10A/250V</t>
  </si>
  <si>
    <t>• 4 бр. мостчета за определяне времеобхвата, начина на работа-единични импулси или тактова поредица и за определяне състоянието на изходното реле-дали е вкл. или изкл. във времезакъснението</t>
  </si>
  <si>
    <t xml:space="preserve"> Електронно реле за време</t>
  </si>
  <si>
    <t>• Мощност на лампата 10W</t>
  </si>
  <si>
    <t>• Диаметър 90mm</t>
  </si>
  <si>
    <t>• Височина 180mm</t>
  </si>
  <si>
    <t>• За монтаж на стена - с 3 шпилки 4mm.</t>
  </si>
  <si>
    <t>Доставка на червена, предупредителна лампа с вградена сирена (зумер)</t>
  </si>
  <si>
    <t>Доставка на перфорирана метална кабелна скара с капак с дължина 2 м.                                       и ширина 200 мм</t>
  </si>
  <si>
    <t>Доставка на елемент за съединение на метална кабелна скара с дължина 2 м.                              и ширина 200 мм</t>
  </si>
  <si>
    <t>Доставка на разделителна междинна преграда за скарата - 2м</t>
  </si>
  <si>
    <t>Доставка на анкерен болт М10 за закрепване на скарата към стената</t>
  </si>
  <si>
    <t xml:space="preserve">Доставка на дебелостенна ПВХ тр.ф50мм </t>
  </si>
  <si>
    <r>
      <t>Полагане кабел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открито по бетон.стена на ПКОМ скоби</t>
    </r>
  </si>
  <si>
    <r>
      <t>Полагане кабел до 4х4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в метална скара с капак</t>
    </r>
  </si>
  <si>
    <t>Монтаж на метална скара с Н=200мм и дължина 2 м на стена - с междинна преграда и капак</t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</si>
  <si>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4 жила</t>
    </r>
  </si>
  <si>
    <r>
      <t>Направа суха разделка на контролен кабел до 2.5 мм</t>
    </r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и 14 жила</t>
    </r>
  </si>
  <si>
    <t>Монтаж на кабелна марка – готова с направата</t>
  </si>
  <si>
    <t>чифт</t>
  </si>
  <si>
    <t>чч.</t>
  </si>
  <si>
    <t>• Съвместим с повечето съществуващи конвенционални системи за пожароизвестяване</t>
  </si>
  <si>
    <t>• С повишената чувствителност на високотехнологичната димооптична камера, чрез която се осъществява детекцията на дим.</t>
  </si>
  <si>
    <t>• Детекторът е приложим във взривоопасни зони от категория 1 и по-ниските категории.</t>
  </si>
  <si>
    <t>• Използва се с ценерова бариера за изолиране и предпазване на  устройствата от конвенционалната зона, които са извън взривоопасното помещение.</t>
  </si>
  <si>
    <t>• С нископрофилен дизайн, произведен е от поликарбонат и покрива площ от 56 м².</t>
  </si>
  <si>
    <t>• Снабден е с два изнесени върху корпуса червени светодиода с 360° видимост за следене на активността му, както и с изход за изнесен индикатор. Димооптичната камера позволява достигане на високо ниво на чувствителност на сензора. Тя е подвижна, с възможност за демонтаж, което позволява лесното почистване и подмяна.</t>
  </si>
  <si>
    <t>• Монтаж върху основа, предназначена за взривозащитени детектори</t>
  </si>
  <si>
    <t>• Комплект с основа, предназначена за взривозащитени детектори</t>
  </si>
  <si>
    <t>• Оперативно напрежение-15 - 30Vd.c.</t>
  </si>
  <si>
    <t>• Ток в състояние на покой-50mA</t>
  </si>
  <si>
    <t>• Ток при аларма-40mA (max)</t>
  </si>
  <si>
    <r>
      <t>• Работна температура- от -10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C до +50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C</t>
    </r>
  </si>
  <si>
    <r>
      <t>• Максимална влажност - 95% RH без конденз (при 40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C)</t>
    </r>
  </si>
  <si>
    <t>• Степен на защита от прах и влага- IP42</t>
  </si>
  <si>
    <t>• Цвят-бял</t>
  </si>
  <si>
    <t>• Материал- Поликарбонат</t>
  </si>
  <si>
    <t>Доставка на конвенционалин взривозащитен димо-оптичен детектор</t>
  </si>
  <si>
    <t>Доставка на разширителна релейна платка с 4 бр. релета с контакти                                            комутиращи 220V AC</t>
  </si>
  <si>
    <t>Симулация на пожар с димна сонда – 2 бр.</t>
  </si>
  <si>
    <t>• Предназначен е за дублиране на светлинния сигнал от задействан автоматичен пожароизвестител.</t>
  </si>
  <si>
    <t>• Централно разположеният светодиод (f10 mm) и специално проектирания рефлектор да осигуряват максимална видимост.</t>
  </si>
  <si>
    <t>Доставка на паралелен светлинен сигнализатор</t>
  </si>
  <si>
    <t>• Предназначение при активиране да  изпрати сигнал до контролния панел за незабавна активация на алармените изходи.</t>
  </si>
  <si>
    <t>• Да е подходящ за монтаж във взривоопасни помещения</t>
  </si>
  <si>
    <t>• Използва се ценерова бариера за изолиране от устройствата на конвенционалната зона, които са извън взривоопасното помещение.</t>
  </si>
  <si>
    <t>• Да бъде доставен със стъклен елемент вместо пластмасов с червен цвят.</t>
  </si>
  <si>
    <t>• Оперативно напрежение 15-30 VDC</t>
  </si>
  <si>
    <t>• Работна температура- от -10ºC до +55ºC</t>
  </si>
  <si>
    <t>• Kласификация по ATEX- II IG Eex ia IIC T4</t>
  </si>
  <si>
    <t>• Максимална влажност-95% RH без конденз (при 40ºC)</t>
  </si>
  <si>
    <t>• Степен на защита от прах и влага- IP24</t>
  </si>
  <si>
    <t>• Цвят / материал- Червен / поликарбонат</t>
  </si>
  <si>
    <t>Доставка на конвенционален взривозащитен ръчен пожароизвестител</t>
  </si>
  <si>
    <t>• Произведен в съответствие със световния промишлен стандарт KAC</t>
  </si>
  <si>
    <t>• В изпълнение с “гъвкав”-пластмасов или “чуплив”-стъклен елемент</t>
  </si>
  <si>
    <t>• Съвместим с EN54-11:2001</t>
  </si>
  <si>
    <t>• Съвместим с BS5839 част 2</t>
  </si>
  <si>
    <r>
      <t>• За кабел със сечение макс. до 2,5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</t>
    </r>
  </si>
  <si>
    <t>Доставка на конвенционален ръчен пожароизвестител</t>
  </si>
  <si>
    <t>• Ниска консумация на ток</t>
  </si>
  <si>
    <t>• Лесна за инсталиране</t>
  </si>
  <si>
    <t>• Xenon светлинен елемент</t>
  </si>
  <si>
    <t>• Максимална 110 db (A) на 1 м (в зависимост от избраният тон)</t>
  </si>
  <si>
    <t>• 32 избираеми тона</t>
  </si>
  <si>
    <t>• Влагозащитена</t>
  </si>
  <si>
    <t>• Работно напрежение: 9 – 30 V DC</t>
  </si>
  <si>
    <t>• Консумация на сирената (в зависимост от избрания тон): мин. 6 mA / макс 39 mA</t>
  </si>
  <si>
    <t>• Консумация на флаш лампата: 1 W</t>
  </si>
  <si>
    <t>• Брой премигвания: 60/минута</t>
  </si>
  <si>
    <t>• Цвят на лещата: червен</t>
  </si>
  <si>
    <r>
      <t>• Работна температура: -20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 до +55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C</t>
    </r>
  </si>
  <si>
    <t>• Сила на звука (при 24 V DC) (в зависимост от тон избрани): 110 db (A) на метър</t>
  </si>
  <si>
    <t>• Максимална влажност: 75% RH – без конденз (при 40o С)</t>
  </si>
  <si>
    <t>• IP Рейтинг: IP69</t>
  </si>
  <si>
    <t>• Устойчив дизайн</t>
  </si>
  <si>
    <t>Доставка на влагозащитена конвенционална сирена с флаш лампа за външен монтаж</t>
  </si>
  <si>
    <t>• Оперативно напрежение - 19.2 – 28.8Vd.c.</t>
  </si>
  <si>
    <t>• Номинален ток - 11mA</t>
  </si>
  <si>
    <t>• Мощност на звука - max 95dB(A)/1m</t>
  </si>
  <si>
    <t>• Работна температура - от -10ºC до +50ºC</t>
  </si>
  <si>
    <t>• Максимална влажност - 45-85% RH без конденз (при 40ºC)</t>
  </si>
  <si>
    <t>• Цвят / Материал - червен / алуминий</t>
  </si>
  <si>
    <t>• Степен на защита от прах и влага - IP45</t>
  </si>
  <si>
    <t>Доставка на конвенционален пожарен звънец. Подходящ за монтаж в закрити помещения. Максимална сила на звука на звънеца - 95 DB(А)/1m. Ниска консумация на електроенергия. Съответствие с европейския стандарт EN54</t>
  </si>
  <si>
    <t>• За работа на разстояние от 5 до 100м</t>
  </si>
  <si>
    <t>• Да осигурява защитаема зона до 1500 кв. м.</t>
  </si>
  <si>
    <t>• Да разполага с функция за автоматична насторйка на сигнала.</t>
  </si>
  <si>
    <t>• Комплект с реле за механична блокировка.</t>
  </si>
  <si>
    <t>• Автоматична компенсация.</t>
  </si>
  <si>
    <t>• Автоматична настройка силата на сигнала</t>
  </si>
  <si>
    <t>• Излъчващия блок да се захрани директно от пожароизвестителната зона</t>
  </si>
  <si>
    <t>Доставка на конвенционален линеен димен детектор</t>
  </si>
  <si>
    <t>• Оперативно напрежение - 9.5 - 30Vd.c.</t>
  </si>
  <si>
    <t>• Ток в състояние на покой - 35µA</t>
  </si>
  <si>
    <t>• Ток при аларма - 40mA (max)</t>
  </si>
  <si>
    <t>• Консумация на изнесения индикатор - 20mA (max) / 9.5 - 14 mA</t>
  </si>
  <si>
    <t>• Температура на съхранение - от -30ºC до +60ºC</t>
  </si>
  <si>
    <t>• Максимална влажност - 95% RH без конденз (при 40ºC)</t>
  </si>
  <si>
    <t>• Степен на защита от прах и влага - IP42</t>
  </si>
  <si>
    <t>• Материал - Поликарбонат</t>
  </si>
  <si>
    <t>Доставка на конвенционален димооптичен детектор, съвместим със съществуващите конвенционални системи за пожароизвестяване. Повишена чувствителност на високотехнологичната димооптична камера, чрез която се осъществява детекцията на дим. Детекторът да работи в широк диапазон на напрежение от 9.5 до 30V DC</t>
  </si>
  <si>
    <t>Луминисцентно осветително тяло - 2x36 - IP - 54</t>
  </si>
  <si>
    <t>Луминисцентно осветително тяло -  2х36 - IP - 66 /Ex d IIA T1 Ga/</t>
  </si>
  <si>
    <t>Луминисцентна пура - 36 Вт/220В</t>
  </si>
  <si>
    <t>Евакуационно осветително тяло с л.л. с автономен източник на енергия с                                     автономна работа 3 часа с изправител за зареждане с пиктограма "EXIT" - 8 ВТ/220В -/Ex d IIA T1 Ga/</t>
  </si>
  <si>
    <t>Евакуационно осветително тяло с л.л. с автономен източник на енергия с автономна работа 3 часа с изправител за зареждане - 8 ВТ/220В - IP54.</t>
  </si>
  <si>
    <t>Кнопка за управление  на осветлението с пружинно връщане - IP54</t>
  </si>
  <si>
    <t>Датчик за присъствие360°/500 Вт., дължина до 15 м</t>
  </si>
  <si>
    <t>Контакт триполюсен -16 A/230V за открита инсталация - IP44</t>
  </si>
  <si>
    <t>Контакт двуполюсен -16 A/230V за открита инсталация - IP44 - индустриален тип</t>
  </si>
  <si>
    <r>
      <t>Кабел тип - HO7ZZ-F - 2х1.5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/за кнопките-оси-5-10/</t>
    </r>
  </si>
  <si>
    <r>
      <t>Кабел тип - HO7ZZ-F - 3х1.5 мм</t>
    </r>
    <r>
      <rPr>
        <sz val="10"/>
        <color indexed="8"/>
        <rFont val="Arial"/>
        <family val="2"/>
        <charset val="204"/>
      </rPr>
      <t>²</t>
    </r>
  </si>
  <si>
    <r>
      <t>Кабел тип - HO7ZZ-F - 3х2.5мм</t>
    </r>
    <r>
      <rPr>
        <sz val="10"/>
        <color indexed="8"/>
        <rFont val="Arial"/>
        <family val="2"/>
        <charset val="204"/>
      </rPr>
      <t>²</t>
    </r>
  </si>
  <si>
    <r>
      <t>Кабел тип - HO7ZZ-F - 5х1.5мм</t>
    </r>
    <r>
      <rPr>
        <sz val="10"/>
        <color indexed="8"/>
        <rFont val="Arial"/>
        <family val="2"/>
        <charset val="204"/>
      </rPr>
      <t>²</t>
    </r>
  </si>
  <si>
    <r>
      <t>Кабел СВТ 5х1,5 мм</t>
    </r>
    <r>
      <rPr>
        <sz val="10"/>
        <color indexed="8"/>
        <rFont val="Arial"/>
        <family val="2"/>
        <charset val="204"/>
      </rPr>
      <t>²</t>
    </r>
  </si>
  <si>
    <r>
      <t>Кабел СВТ 3х2,5мм</t>
    </r>
    <r>
      <rPr>
        <sz val="10"/>
        <color indexed="8"/>
        <rFont val="Arial"/>
        <family val="2"/>
        <charset val="204"/>
      </rPr>
      <t>²</t>
    </r>
  </si>
  <si>
    <r>
      <t>Кабел СВТ 3х1,5 мм</t>
    </r>
    <r>
      <rPr>
        <sz val="10"/>
        <color indexed="8"/>
        <rFont val="Arial"/>
        <family val="2"/>
        <charset val="204"/>
      </rPr>
      <t>²</t>
    </r>
  </si>
  <si>
    <r>
      <t>Кабел СВТ 2х1,5 мм</t>
    </r>
    <r>
      <rPr>
        <sz val="10"/>
        <color indexed="8"/>
        <rFont val="Arial"/>
        <family val="2"/>
        <charset val="204"/>
      </rPr>
      <t xml:space="preserve">² </t>
    </r>
    <r>
      <rPr>
        <sz val="10"/>
        <color indexed="8"/>
        <rFont val="Times New Roman"/>
        <family val="1"/>
        <charset val="204"/>
      </rPr>
      <t>- /за кнопките/</t>
    </r>
  </si>
  <si>
    <t>Доставка на PVC-тръби - П25 мм - твърда /за контактите и конзолите/</t>
  </si>
  <si>
    <t>Разклонителни кутии за открит монтаж - IP54 с капак</t>
  </si>
  <si>
    <t>Доставка на перфорирана метална кабелна скара с ширина 300 мм и височина 60 мм  с капак и аксесоари за закрепване.</t>
  </si>
  <si>
    <t>Монтаж на ел табло с размер на таблото до 0.25 м2</t>
  </si>
  <si>
    <t>Монтаж на ел табло с размер на таблото до 0.10 м2</t>
  </si>
  <si>
    <t>Монтаж на луминисцентно осветително тяло - 2x36 - IP - 54</t>
  </si>
  <si>
    <t>Монтаж на евакуационно осветително тяло с л.л. с автономен източник на енергия с автономна работа 3 часа с изправител за зареждане - 8 ВТ/220В-IP-66 /Ex d IIA T1 Ga/</t>
  </si>
  <si>
    <t>Монтаж на евакуационно осветително тяло с л.л. с автономен източник на енергия с автономна работа 3 часа с изправител за зареждане - 8 ВТ/220В - IP54</t>
  </si>
  <si>
    <t>Монтаж на кнопка за управление  на осветлението с пружинно връщане - IP54</t>
  </si>
  <si>
    <t>Монтаж на датчик за присъствие - 360°/500 Вт, дължина до 15 м</t>
  </si>
  <si>
    <t>Монтаж на контакт триполюсен -16 A/230V за открита инсталация - IP44</t>
  </si>
  <si>
    <t>Монтаж на метална скара, перфорирана.</t>
  </si>
  <si>
    <r>
      <t>Полагане на кабел тип-HO7ZZ-F- до 10мм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по метална конструкция</t>
    </r>
  </si>
  <si>
    <r>
      <t>Полагане на кабел тип-HO7ZZ-F-до 6мм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по метална конструкция</t>
    </r>
  </si>
  <si>
    <r>
      <t>Полагане на кабел тип СВТ-до 6мм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по метална конструкция</t>
    </r>
  </si>
  <si>
    <r>
      <t>Свързване на проводник до 2,5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</si>
  <si>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r>
      <t>Свързване на проводник до 10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към съоръжения с направа на ухо или без ухо</t>
    </r>
  </si>
  <si>
    <r>
      <t>Направа на суха разделка на кабел до 4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и 5 жила</t>
    </r>
  </si>
  <si>
    <r>
      <t>Направа на суха разделка на кабел до 10 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и 5 жила</t>
    </r>
  </si>
  <si>
    <t>Измерване на импеданса на контур "фаза - защитен проводник"</t>
  </si>
  <si>
    <t>Доставка на вътрешна преграда с дължина 5,90 м. - поцинкована мрежа на метална рамка, височина 3,00 м. с вградена двойна мрежеста врата 1,50/3,00 м.</t>
  </si>
  <si>
    <t>Монтаж на вътрешна преграда с дължина 5,90 м. - поцинкована мрежа на метална рамка, височина 3,00 м. с вградена двойна мрежеста врата 1,50/3,00 м.</t>
  </si>
  <si>
    <t>Доставка на вътрешна преграда с дължина 4,40 м. - поцинкована мрежа на метална рамка, височина 3,00 м. с вградена двойна мрежеста врата 1,50/3,00 м.</t>
  </si>
  <si>
    <t>Монтаж на вътрешна преграда с дължина 4,40 м. - поцинкована мрежа на метална рамка, височина 3,00 м. с вградена двойна мрежеста врата 1,50/3,00 м.</t>
  </si>
  <si>
    <t xml:space="preserve">Доставка на вътрешна преграда с дължина 2,90 м. - поцинкована мрежа на метална рамка, височина 3,00 м. </t>
  </si>
  <si>
    <t xml:space="preserve">Монтаж на вътрешна преграда с дължина 2,90 м. - поцинкована мрежа на метална рамка, височина 3,00 м. </t>
  </si>
  <si>
    <t>Двукомпонентно саморазливно покритие на епоксидна основа цвят RAL 1006 - ограничителни ивици в жълто върху шлайфана бетонова настилка</t>
  </si>
  <si>
    <t>Доставка на AL външни врати - доставка и монтаж на ролетни врати, промишлени, с електрозадвижване 3,50/4,00 м.- 1 брой</t>
  </si>
  <si>
    <t>Монтаж на AL външни врати - доставка и монтаж на ролетни врати, промишлени, с електрозадвижване  3,50/4,00 м. - 1 брой</t>
  </si>
  <si>
    <t>Доставка на метални външни врати, с решетка  1,00/2,35 м. - 3 броя</t>
  </si>
  <si>
    <t>Монтаж на метални външни врати, с решетка 1,00/2,35 м.</t>
  </si>
  <si>
    <t>Доставка на метална външна двойна врата, с решетка  2,40/2,50 м. - 1 брой</t>
  </si>
  <si>
    <t>Монтаж на метална външна двойна врата, с решетка  2,40/2,50 м.</t>
  </si>
  <si>
    <r>
      <t>м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 xml:space="preserve"> </t>
    </r>
  </si>
  <si>
    <t>Доставка на обшивка като поли и шапки с поцинкована ламарина с пластмасово покритие - 0.5мм дебела</t>
  </si>
  <si>
    <t>Монтаж на обшивка като поли и шапки с поцинкована ламарина с пластмасово покритие  - 0.5мм дебела</t>
  </si>
  <si>
    <t>Bисящи улуци от поцинкована ламарина с РVC покритие</t>
  </si>
  <si>
    <t>Монтаж  на висящи улуци от поцинкована ламарина с РVC покритие</t>
  </si>
  <si>
    <r>
      <t>м</t>
    </r>
    <r>
      <rPr>
        <sz val="10"/>
        <color indexed="8"/>
        <rFont val="Arial"/>
        <family val="2"/>
        <charset val="204"/>
      </rPr>
      <t>²</t>
    </r>
  </si>
  <si>
    <t xml:space="preserve">Монтаж на армировка клас В 250(ф) </t>
  </si>
  <si>
    <t xml:space="preserve">Изработка и доставка  на армировка клас В 250(ф) </t>
  </si>
  <si>
    <t xml:space="preserve">Изработка и доставка  на армировка клас В 460(N) </t>
  </si>
  <si>
    <t xml:space="preserve">Монтаж на армировка клас В 460(N) </t>
  </si>
  <si>
    <t>Укрепителни скоби за верт.водост.клонове</t>
  </si>
  <si>
    <t xml:space="preserve"> - Автоматичен прекъсвач с деф. токова защита, двуполюсен, 16A,30mA – 1 бр</t>
  </si>
  <si>
    <t>Луминисцентна пура - 36 Вт./220В.</t>
  </si>
  <si>
    <t>Контакт триполюсен -16 A/230V за открита инсталация - IP44 - индустриален тип.</t>
  </si>
  <si>
    <t>Контакт двуполюсен -16 A/230V за открита инсталация - IP44</t>
  </si>
  <si>
    <t>Разклонителни кутии за открит монтаж - IP54</t>
  </si>
  <si>
    <r>
      <t>Кабел тип - СВТ - 2х1.5 мм</t>
    </r>
    <r>
      <rPr>
        <sz val="10"/>
        <color indexed="8"/>
        <rFont val="Arial"/>
        <family val="2"/>
        <charset val="204"/>
      </rPr>
      <t xml:space="preserve">² - </t>
    </r>
    <r>
      <rPr>
        <sz val="10"/>
        <color indexed="8"/>
        <rFont val="Times New Roman"/>
        <family val="1"/>
        <charset val="204"/>
      </rPr>
      <t>/за кнопките/</t>
    </r>
  </si>
  <si>
    <r>
      <t>Кабел тип - СВТ - 5х1.5мм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/трифазен контакт/</t>
    </r>
  </si>
  <si>
    <r>
      <t>Кабел тип - СВТ - 3х2.5мм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/осветление+контакти/</t>
    </r>
  </si>
  <si>
    <t>PVC-тръби - П25 мм - твърда /за контактите и кнопките/</t>
  </si>
  <si>
    <t>Доставка на перфорирана метална кабелна скара с ширина 300 мм и височина 60 мм с капак и аксесоари за закрепване.</t>
  </si>
  <si>
    <r>
      <t>Монтаж на разпределително табло с размер на таблото до 0.10 м</t>
    </r>
    <r>
      <rPr>
        <sz val="10"/>
        <color indexed="8"/>
        <rFont val="Arial"/>
        <family val="2"/>
        <charset val="204"/>
      </rPr>
      <t>²</t>
    </r>
  </si>
  <si>
    <t>Монтаж на луминесцентно осветително тяло 2х36W, IP21, за открит  монтаж</t>
  </si>
  <si>
    <t>Проверка на прекъсвачи за защитно изключване, дефектнотокови защити (Fi)</t>
  </si>
  <si>
    <t>Контролни измервания и оценка на съответствие на съпротивлението на електрическа изолация - /якост/ до и над 1000V</t>
  </si>
  <si>
    <t>Изработка и доставка  на армировка клас В 460(N)</t>
  </si>
  <si>
    <t>Доставка и полагане на бетон С 20/25 за ст.б.плоча</t>
  </si>
  <si>
    <t>Монтаж на ел.конвектор</t>
  </si>
  <si>
    <t>Доставка на ел.конвектор комплект с термостат Nел=0,7kW</t>
  </si>
  <si>
    <t>Доставка на ел.конвектор комплект с термостат Nел=1,2kW</t>
  </si>
  <si>
    <t>Ключ за осветление девиаторен, 10А, IP - 44 за открит монтаж - Нмонт. - 1,0 м</t>
  </si>
  <si>
    <t>Ключ за осветление единичен, 10А, IP - 44 за открит монтаж - Нмонт. - 1,0 м</t>
  </si>
  <si>
    <t xml:space="preserve"> - Авт. Прекъсвач, еднополюсен, 1P 16A – 4бр</t>
  </si>
  <si>
    <t xml:space="preserve"> - Авт. Прекъсвач, еднополюсен, 1P 10A – 1 бр</t>
  </si>
  <si>
    <t xml:space="preserve"> - Авт. Прекъсвач, еднополюсен, 3P 25A – 1 бр</t>
  </si>
  <si>
    <t xml:space="preserve"> - Автоматичен прекъсвач с деф. токова защита, двуполюсен, 16A, 30mA – 3 бр</t>
  </si>
  <si>
    <t>Луминесцентно осв.тяло с л.л. 2х18W, с опалов разсейвател, открит монтаж, окомплектовано с ЕПРА, IP 33</t>
  </si>
  <si>
    <t>Стенен аплик,к.л.л. - 1х18W,IP44</t>
  </si>
  <si>
    <t xml:space="preserve">Контакт двуполюсен - 16 A/230V за открита инсталация - IP44 </t>
  </si>
  <si>
    <r>
      <t>Проводник  ПВА1 - 3х1.5 мм</t>
    </r>
    <r>
      <rPr>
        <sz val="10"/>
        <color indexed="8"/>
        <rFont val="Arial"/>
        <family val="2"/>
        <charset val="204"/>
      </rPr>
      <t>²</t>
    </r>
  </si>
  <si>
    <r>
      <t>Проводник  ПВА1 - 3х2.5 мм</t>
    </r>
    <r>
      <rPr>
        <sz val="10"/>
        <color indexed="8"/>
        <rFont val="Arial"/>
        <family val="2"/>
        <charset val="204"/>
      </rPr>
      <t>²</t>
    </r>
  </si>
  <si>
    <t>PVC-тръби - П25 мм</t>
  </si>
  <si>
    <r>
      <t>Монтаж на разпределително табло,с размер на таблото до 0,10 м</t>
    </r>
    <r>
      <rPr>
        <sz val="10"/>
        <color indexed="8"/>
        <rFont val="Arial"/>
        <family val="2"/>
        <charset val="204"/>
      </rPr>
      <t>²</t>
    </r>
  </si>
  <si>
    <t xml:space="preserve">Монтаж на луминесцентно осветително тяло 2х18W, IP21, за открит монтаж </t>
  </si>
  <si>
    <t>Монтаж на разклонителна кутия за открит монтаж със степен на защита IP54</t>
  </si>
  <si>
    <t>Защитни прекъсвачи за токове с нулева последователност</t>
  </si>
  <si>
    <t xml:space="preserve">Доставка на офис - стол с колелца </t>
  </si>
  <si>
    <t>Доставка на офис - шкаф за документация 0,90/0,40 м.</t>
  </si>
  <si>
    <t>Монтаж на офис - шкаф за документация 0,90/0,40 м.</t>
  </si>
  <si>
    <t>Монтаж на офис - контейнер 6,00/2,40 м. тип Е-1 на Vitalbox или подобен</t>
  </si>
  <si>
    <t>Доставка на офис - бюро 1,50/0,7 м., включително контейнер</t>
  </si>
  <si>
    <t>Монтаж на офис - бюро 1,50/0,7 м., включително контейнер</t>
  </si>
  <si>
    <t>Доставка на офис - контейнер 6,00/2,40 м. тип Е-1 на Vitalbox или подобен с включено санитарно и кухненско оборудване</t>
  </si>
  <si>
    <t xml:space="preserve">Изработка и доставка на армировка клас В 460(N) </t>
  </si>
  <si>
    <t>Доставка на мултисплит система състояща се от:</t>
  </si>
  <si>
    <t>1.1 Външно тяло Qхл=4,0kW; Qхл=4,4kW; Nел=1,01kW</t>
  </si>
  <si>
    <t>1.2 Вътрешно тяло Qхл=1,95kW; Qхл=2,15kW; Nел=0,08kW</t>
  </si>
  <si>
    <t>1.3 Вътрешно тяло Qхл=1,95kW; Qхл=2,15kW; Nел=0,08kW</t>
  </si>
  <si>
    <t xml:space="preserve"> - Авт. прекъсвач, еднополюсен, 1P 10A – 3 бр</t>
  </si>
  <si>
    <t xml:space="preserve"> - Авт. прекъсвач, еднополюсен, 3P 10A – 1 бр</t>
  </si>
  <si>
    <t xml:space="preserve"> - Авт. прекъсвач, еднополюсен, 1P 16A – 3 бр</t>
  </si>
  <si>
    <t xml:space="preserve"> - Авт. прекъсвач, еднополюсен, 1P 6A – 1бр</t>
  </si>
  <si>
    <t xml:space="preserve"> - Домофонна централа - 1 бр</t>
  </si>
  <si>
    <t>Луминесцентно осв.тяло с л.л. 4х18W, с опалов разсейвател, открит монтаж, окомплектовано с ЕПРА, IP 21</t>
  </si>
  <si>
    <t>Стенен аплик,к.л.л. - 1х18W, IP44</t>
  </si>
  <si>
    <t>Луминисцентна пура - 18 W</t>
  </si>
  <si>
    <t>Ключ за осветление единичен, 10А, IP- 21 за открит монтаж - Нмонт. - 1,0 м</t>
  </si>
  <si>
    <t>Ключ за осветление девиаторен, 10А, IP - 21 за открит монтаж - Нмонт. - 1,0 м</t>
  </si>
  <si>
    <t xml:space="preserve">Контакт двуполюсен - 16 A/230V за открита инсталация - IP21 </t>
  </si>
  <si>
    <r>
      <t>Проводник ПВА1 - 3х1.5 мм</t>
    </r>
    <r>
      <rPr>
        <sz val="10"/>
        <color indexed="8"/>
        <rFont val="Arial"/>
        <family val="2"/>
        <charset val="204"/>
      </rPr>
      <t>²</t>
    </r>
  </si>
  <si>
    <r>
      <t>Проводник ПВА1 - 3х2.5 мм</t>
    </r>
    <r>
      <rPr>
        <sz val="10"/>
        <color indexed="8"/>
        <rFont val="Arial"/>
        <family val="2"/>
        <charset val="204"/>
      </rPr>
      <t>²</t>
    </r>
  </si>
  <si>
    <r>
      <t>Монтаж на разпределително ел табло с размер на таблото до 0,10 м</t>
    </r>
    <r>
      <rPr>
        <sz val="10"/>
        <color indexed="8"/>
        <rFont val="Arial"/>
        <family val="2"/>
        <charset val="204"/>
      </rPr>
      <t>²</t>
    </r>
  </si>
  <si>
    <t>Монтаж на луминесцентно осветително тяло 2х18W, IP21, за открит  монтаж</t>
  </si>
  <si>
    <t>Монтаж на PVC-тръби открито по стена</t>
  </si>
  <si>
    <t>Изработка и доставка  на армировка клас В 250(ф)</t>
  </si>
  <si>
    <r>
      <t xml:space="preserve">Направа насип от земни маси с-но картограма /несвързана земна почва - трошляк, баластра /подходяща за </t>
    </r>
    <r>
      <rPr>
        <sz val="10"/>
        <rFont val="Times New Roman"/>
        <family val="1"/>
        <charset val="204"/>
      </rPr>
      <t>земна основа/, където е необходимо, вкл.доставка, разстилане и уплътняване на пластове по 20см, както е разпоредено - нето обем</t>
    </r>
  </si>
  <si>
    <t>Доставка на хумусна почва с дебелина 40 см за зелените площи за 707 кв.м</t>
  </si>
  <si>
    <r>
      <t>Полагане  на хумусна почва с дебелина 40 см за зелените площи от депонирана на място на площадката - за 707 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>, вкл.разстилане и трамбоване - нетно</t>
    </r>
  </si>
  <si>
    <r>
      <t>Доставка на пласт настилка от трошен камък  (фр.0-45мм) с дебелина 23 см, положена в един уплътнен пласт, като основа за тротоарна настилка от бетонови плочи - за 324 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нето обем</t>
    </r>
  </si>
  <si>
    <r>
      <t>Полагане на пласт настилка от трошен камък  (фр.0-45мм) с дебелина 23 см, положена в един уплътнен пласт, като основа за тротоарна настилка от бетонови плочи - за 324 м</t>
    </r>
    <r>
      <rPr>
        <sz val="10"/>
        <color indexed="8"/>
        <rFont val="Arial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нето обем</t>
    </r>
  </si>
  <si>
    <t>Доставка на бетонни бордюри 18х35х50 см</t>
  </si>
  <si>
    <t>Монтаж на бетонни бордюри 18х35х50 см върху бетонна основа от В12.5, съгл. детайли, вкл. необходимите земни работи и извозване излишъка  на указано място до 1500м - за обекта</t>
  </si>
  <si>
    <t>Доставка на бетон B12.5 за основа на бетонни бордюри 15х25х50 см</t>
  </si>
  <si>
    <t>Полагане на на бетон B12.5 за основа на бетонни бордюри 15х25х50 см</t>
  </si>
  <si>
    <t>• Възможност за наблюдение през 3G мобилен телефон (Win Mobile; Symbian; 3G;            I-Phone)</t>
  </si>
  <si>
    <t>Монтаж на армировка клас В 460(N)</t>
  </si>
  <si>
    <r>
      <t>Свързване на кабел /проводник към съоръжение, сечение на кабела/ проводника            до 2,5мм</t>
    </r>
    <r>
      <rPr>
        <sz val="10"/>
        <color indexed="8"/>
        <rFont val="Arial"/>
        <family val="2"/>
        <charset val="204"/>
      </rPr>
      <t>²</t>
    </r>
  </si>
  <si>
    <r>
      <t>Свързване на кабел /проводник към съоръжение, сечение на кабела/ проводника           до 4мм</t>
    </r>
    <r>
      <rPr>
        <sz val="10"/>
        <color indexed="8"/>
        <rFont val="Arial"/>
        <family val="2"/>
        <charset val="204"/>
      </rPr>
      <t>²</t>
    </r>
  </si>
  <si>
    <r>
      <t>Свързване на кабел /проводник към съоръжение, сечение на кабела/ проводника                  до 10мм</t>
    </r>
    <r>
      <rPr>
        <sz val="10"/>
        <color indexed="8"/>
        <rFont val="Arial"/>
        <family val="2"/>
        <charset val="204"/>
      </rPr>
      <t>²</t>
    </r>
  </si>
  <si>
    <r>
      <t>Свързване на кабел /проводник към съоръжение, сечение на кабела/ проводника               до 50мм</t>
    </r>
    <r>
      <rPr>
        <sz val="10"/>
        <color indexed="8"/>
        <rFont val="Arial"/>
        <family val="2"/>
        <charset val="204"/>
      </rPr>
      <t>²</t>
    </r>
  </si>
  <si>
    <r>
      <t>Доставка и монтаж на кабелни обувки 1,0мм</t>
    </r>
    <r>
      <rPr>
        <sz val="10"/>
        <color indexed="8"/>
        <rFont val="Arial"/>
        <family val="2"/>
        <charset val="204"/>
      </rPr>
      <t>²</t>
    </r>
  </si>
  <si>
    <r>
      <t>Доставка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</t>
    </r>
    <r>
      <rPr>
        <sz val="10"/>
        <color indexed="8"/>
        <rFont val="Arial"/>
        <family val="2"/>
        <charset val="204"/>
      </rPr>
      <t>²</t>
    </r>
  </si>
  <si>
    <r>
      <t>Монтаж на стълб за улично осветление, стоманотръбен, височина h=9м. общо 10,5м (ф159/133/108); с отвори за преминаване на кабелите и за монтаж на разпределителни кутии; заземителни планки; с вградена разпределителна кутия с АП или стопяеми предпазители; с вградена разпределителна кутия до 6мм</t>
    </r>
    <r>
      <rPr>
        <sz val="10"/>
        <color indexed="8"/>
        <rFont val="Arial"/>
        <family val="2"/>
        <charset val="204"/>
      </rPr>
      <t>²</t>
    </r>
  </si>
  <si>
    <t xml:space="preserve"> - свързване и замонолитване на тръбите</t>
  </si>
  <si>
    <t>Доставка и замонолитване на PVC тръби Ø110мм. свръзани с  PVC коляно Ø110мм., на 90° в стоманобетонов фундамент (по детайл).</t>
  </si>
  <si>
    <t xml:space="preserve">Номинално напрежение 230/400 V. </t>
  </si>
  <si>
    <t xml:space="preserve">Брой фази 3 + заземена неутрала. </t>
  </si>
  <si>
    <t>Фактор на мощността (cosφ) 0,8.</t>
  </si>
  <si>
    <t>Толеранс на напрежението ± 0,5 %. Честота 50 Hz.</t>
  </si>
  <si>
    <t>Честота 50 Hz.</t>
  </si>
  <si>
    <t>В окомплектовката на дизелгенератора да бъде включена помпа за изпомпване на гориво от допълнителен резервоар</t>
  </si>
  <si>
    <t>Доставка на дизел генератор с кожух ДГ 90kVA/72kW , с АВР, за открит монтаж, със собствен резервоар за 8h работа.</t>
  </si>
  <si>
    <t>Доставка материали за направа на армирана бетонна площадка  за ДГ с размери 2500/1500/200мм. (след уточняване на доставчика и изискванията му към фундамента на конкретно избрания модел генератор)</t>
  </si>
  <si>
    <t>Доставка материали за направа на ограда ДГ от метални колове U N14 и оградна мрежа с отвор 25х25мм, с височина 1,8м - линейни метра</t>
  </si>
  <si>
    <t>Доставка материали за направа на врата от метални колове U N14 и оградна мрежа с отвор 25х25мм, с височина 1,8м, с отвор 1,2м</t>
  </si>
  <si>
    <t>Номинално напрежение 230/400 V.</t>
  </si>
  <si>
    <t>Брой фази 3 + заземена неутрала.</t>
  </si>
  <si>
    <t>Толеранс на напрежението ± 0,5 %.</t>
  </si>
  <si>
    <t>Монтаж на дизел генератор с кожух ДГ 90kVA/72kW , с АВР, за открит монтаж, със собствен резервоар за 8h работа.</t>
  </si>
  <si>
    <t>Направа на ограда ДГ от метални колове U N14 и оградна мрежа с отвор 25х25мм, с височина 1,8м - линейни метра</t>
  </si>
  <si>
    <t>Направа на врата от метални колове U N14 и оградна мрежа с отвор 25х25мм, с височина 1,8м, с отвор 1,2м</t>
  </si>
  <si>
    <t>Заземителна шина от поцинкована стомана с размери 225 х 30 х 3,5 мм</t>
  </si>
  <si>
    <t>Комплект с 5 бр.присъединителни болта М10, гаики и федершаиби от неръждаема стомана V2A</t>
  </si>
  <si>
    <t xml:space="preserve">Монтажно отстояние от стена/плоскост ≈ 35мм </t>
  </si>
  <si>
    <t>Монтаж на заземителна планка от системата за заземление и потенциално изравняване</t>
  </si>
  <si>
    <t>Присъединяване на нетоководещи части (съдове, стелажи е др.п.) на технологичното и спомагателно обзавеждане към  заземителна планка от системата за заземление и потенциално изравняване посредством проводник H07V-K 1x16мм², предназначен за заземяване на метални, нетоководещи части (съдове, стелажи е др.п.) на технологичното и спомагателно обзавеждане.нПроводник с гъвкави медни жила и поливинилхлоридна изолация за полагане в инсталации, за монтаж в табла, машини и апарати, където се изискват малки радиуси на огъване.</t>
  </si>
  <si>
    <t>Ед. мярка</t>
  </si>
  <si>
    <r>
      <t xml:space="preserve">Домофонна уредба </t>
    </r>
    <r>
      <rPr>
        <b/>
        <sz val="11"/>
        <color indexed="8"/>
        <rFont val="Times New Roman"/>
        <family val="1"/>
        <charset val="204"/>
      </rPr>
      <t>(преди закупуване на материалите и елементитеда се адаптира настоящата КСС към изискванията на избрания доставчик на оборудването)</t>
    </r>
  </si>
  <si>
    <t>Стоманена тръба DN80</t>
  </si>
  <si>
    <t>Топлоизолация тръби, водомер и арматури /влагоустойчива минерална вата -                 въже ф5см/</t>
  </si>
  <si>
    <t>Намалител DN110/DN80</t>
  </si>
  <si>
    <t>Спирателен кран DN80</t>
  </si>
  <si>
    <t>Мрежест филтър DN80</t>
  </si>
  <si>
    <r>
      <t>Водомер за студена вода, комбиниран DN80;Qn=40 m</t>
    </r>
    <r>
      <rPr>
        <sz val="10"/>
        <color indexed="8"/>
        <rFont val="Arial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>/h</t>
    </r>
  </si>
  <si>
    <t>Обратна клапа DN80</t>
  </si>
  <si>
    <t>Спирателен кран с изпразнител DN80</t>
  </si>
  <si>
    <t>ПС ф100</t>
  </si>
  <si>
    <t>• Захранване 220VAC</t>
  </si>
  <si>
    <t>• Мощност 10W</t>
  </si>
  <si>
    <r>
      <t>• Степен на защита - IP65 за работа при околна температура от -20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 до +500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C</t>
    </r>
  </si>
  <si>
    <t>• Комплект с крепежни планки</t>
  </si>
  <si>
    <t>• Алуминиев корпус осигуряващ надеждно охлаждане на светодиодите</t>
  </si>
  <si>
    <t>Доставка на външен LED прожектор червен</t>
  </si>
  <si>
    <t>• 220VAC/24VDC-160VA</t>
  </si>
  <si>
    <t>•За захранване на 2 бр. GSM комуникатори и контролер за дистанционно микровълнова бариера</t>
  </si>
  <si>
    <t>ДОСТАВКА на Захранващ блок</t>
  </si>
  <si>
    <t>• За захранване на 2 комплекта микровълнови бариери</t>
  </si>
  <si>
    <t>Доставка на Захранващ блок</t>
  </si>
  <si>
    <t>• Степен на защита – IP65</t>
  </si>
  <si>
    <t>• За външен монтаж на планка прикрепена със скоби за стоманена тръба ф82</t>
  </si>
  <si>
    <t>Доставка на Разклонителна кутия – с 15 клеми</t>
  </si>
  <si>
    <t>• Захранване контролер - DC 10 - 16V</t>
  </si>
  <si>
    <t>• Контролер – 1 канал</t>
  </si>
  <si>
    <t>• Релейните изходни превключващи контакти на контролера да комутират 24VDC или 24VAC</t>
  </si>
  <si>
    <t>• Консумиран ток
- при работа - max 100mA
- при покой - max 5mA</t>
  </si>
  <si>
    <t>• Максимален ток на комутация на контакт - max 10А / 250 V</t>
  </si>
  <si>
    <t>• Обхват - до 100 м.</t>
  </si>
  <si>
    <t>• Комплект с 2 бр. дистанционни устройства с възможност за ON/OFF на системата</t>
  </si>
  <si>
    <t>• Възможност за включване на до 40 дистанционни към 1 контролер, 12V DC, 30 mA</t>
  </si>
  <si>
    <t>Доставка на Дистанционно устройство за управление на микровълнова бариера - комплект</t>
  </si>
  <si>
    <r>
      <t>• Работен температурен диапазон -200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С÷+600</t>
    </r>
    <r>
      <rPr>
        <sz val="10"/>
        <color indexed="8"/>
        <rFont val="Calibri"/>
        <family val="2"/>
        <charset val="204"/>
      </rPr>
      <t>°</t>
    </r>
    <r>
      <rPr>
        <sz val="10"/>
        <color indexed="8"/>
        <rFont val="Times New Roman"/>
        <family val="1"/>
        <charset val="204"/>
      </rPr>
      <t>С</t>
    </r>
  </si>
  <si>
    <t>• Пет входни зони-
1. Една алармена зона с висок приоритет, на която може да се избира начинът на сработване – при подаване на маса; при отпадане на маса; при подаване на напрежение до 12V; при отпадане на напрежение до 12V. 
2. Четири потребителски зони с общо предназначение, които могат да се настройват за сработване - при подаване на маса; при отпадане на маса.</t>
  </si>
  <si>
    <t>• Един програмируем потребителски изход – с вградено реле с контакт 6А/ 240V;</t>
  </si>
  <si>
    <t>• Захранване 12VDC</t>
  </si>
  <si>
    <t>• Четири телефона за известяване, контрол и комуникация</t>
  </si>
  <si>
    <t>• Да работи с всички GSM оператори</t>
  </si>
  <si>
    <t>• Избор на тип комуникация – само позвъняване, само SMS, и двете!</t>
  </si>
  <si>
    <t>Доставка на Мобилен GSM комуникатор</t>
  </si>
  <si>
    <t>• Обхват до 50м.</t>
  </si>
  <si>
    <t>• Защита от фалшиви аларми предизвикани от дъжд, сняг, мъгла, малки животни.</t>
  </si>
  <si>
    <t>• Работна честота 24GHz.</t>
  </si>
  <si>
    <t>• Диаметър на преграждащия цилиндър 0.75÷1 м.</t>
  </si>
  <si>
    <t>• Захранване 24VDC</t>
  </si>
  <si>
    <r>
      <t xml:space="preserve">Доставка на Комплект микровълнови бариери за външен монтаж. – </t>
    </r>
    <r>
      <rPr>
        <b/>
        <sz val="10"/>
        <color indexed="8"/>
        <rFont val="Times New Roman"/>
        <family val="1"/>
        <charset val="204"/>
      </rPr>
      <t>Tx1/Rx1</t>
    </r>
  </si>
  <si>
    <t>• Работна честота 9.4GHz.</t>
  </si>
  <si>
    <t>• Диаметър на преграждащия цилиндър 0.75÷2 м.</t>
  </si>
  <si>
    <t xml:space="preserve">• Захранване 24VDC </t>
  </si>
  <si>
    <r>
      <t xml:space="preserve">Доставка на Комплект микровълнови бариери за външен монтаж. – </t>
    </r>
    <r>
      <rPr>
        <b/>
        <sz val="10"/>
        <color indexed="8"/>
        <rFont val="Times New Roman"/>
        <family val="1"/>
        <charset val="204"/>
      </rPr>
      <t>Tx3/Rx3</t>
    </r>
  </si>
  <si>
    <r>
      <rPr>
        <b/>
        <sz val="10"/>
        <color indexed="8"/>
        <rFont val="Times New Roman"/>
        <family val="1"/>
        <charset val="204"/>
      </rPr>
      <t>•</t>
    </r>
    <r>
      <rPr>
        <sz val="10"/>
        <color indexed="8"/>
        <rFont val="Times New Roman"/>
        <family val="1"/>
        <charset val="204"/>
      </rPr>
      <t xml:space="preserve"> Обхват до 200м.</t>
    </r>
  </si>
  <si>
    <t xml:space="preserve">• Работна честота 24GHz. </t>
  </si>
  <si>
    <t>• Диаметър на преграждащия цилиндър 2.1м.</t>
  </si>
  <si>
    <r>
      <t xml:space="preserve">Доставка на Комплект микровълнови бариери за външен монтаж. – </t>
    </r>
    <r>
      <rPr>
        <b/>
        <sz val="10"/>
        <color indexed="8"/>
        <rFont val="Times New Roman"/>
        <family val="1"/>
        <charset val="204"/>
      </rPr>
      <t>Tx2/Rx2 и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Tx4/Rx4</t>
    </r>
  </si>
  <si>
    <r>
      <t xml:space="preserve">Доставка на Табло за Управление и контрол Периметрова охрана, Сигнализация вентилация и Пожар!!! - “ТУК” - IP 55; (съгласно чертеж - № 01 – </t>
    </r>
    <r>
      <rPr>
        <sz val="10"/>
        <color indexed="8"/>
        <rFont val="Times New Roman"/>
        <family val="1"/>
        <charset val="204"/>
      </rPr>
      <t>17 листа)</t>
    </r>
  </si>
  <si>
    <r>
      <t xml:space="preserve">ФАЗА: </t>
    </r>
    <r>
      <rPr>
        <sz val="12"/>
        <rFont val="Times New Roman"/>
        <family val="1"/>
        <charset val="204"/>
      </rPr>
      <t>РАБОТЕН ПРОЕКТ</t>
    </r>
  </si>
  <si>
    <t>Основание</t>
  </si>
  <si>
    <t>Обща                                        стойност</t>
  </si>
  <si>
    <t>ВСИЧКО РАЗХОДИ:</t>
  </si>
  <si>
    <t>ДДС - 20%:</t>
  </si>
  <si>
    <t>ВСИЧКО РАЗХОДИ С ДДС, ЛЕВА:</t>
  </si>
  <si>
    <t>ВСИЧКО:</t>
  </si>
  <si>
    <t>=</t>
  </si>
  <si>
    <t>на разходите за временно строителство</t>
  </si>
  <si>
    <t>на разходите за непредвидени работи</t>
  </si>
  <si>
    <t>СМЕТКО - ФИНАСОВ РАЗЧЕТИ</t>
  </si>
  <si>
    <r>
      <t xml:space="preserve">ОБЕКТ: </t>
    </r>
    <r>
      <rPr>
        <sz val="12"/>
        <rFont val="Times New Roman"/>
        <family val="1"/>
        <charset val="204"/>
      </rPr>
      <t>Изграждане на център за безвъзмездно предаване на разделно събрани отпадъци от домакинствата, в т.ч. едрогабаритни отпадъци, опасни отпадъци от домакинствата,  гр. Монтана - Етапно</t>
    </r>
  </si>
  <si>
    <r>
      <t xml:space="preserve">Етап I: </t>
    </r>
    <r>
      <rPr>
        <sz val="12"/>
        <rFont val="Times New Roman"/>
        <family val="1"/>
        <charset val="204"/>
      </rPr>
      <t>Довеждаща инфраструктура (вкл. ВиК захранване, ел.захранване и път)</t>
    </r>
  </si>
  <si>
    <r>
      <t xml:space="preserve">Етап II: </t>
    </r>
    <r>
      <rPr>
        <sz val="12"/>
        <rFont val="Times New Roman"/>
        <family val="1"/>
        <charset val="204"/>
      </rPr>
      <t>Център за безвъзмездно предаване на разделно събрани отпадъци от домакинства, в т. ч. едрогабаритни, опасни отпадъци от домакинствата и ограда</t>
    </r>
  </si>
  <si>
    <r>
      <t xml:space="preserve">ЧАСТ: </t>
    </r>
    <r>
      <rPr>
        <sz val="12"/>
        <rFont val="Times New Roman"/>
        <family val="1"/>
        <charset val="204"/>
      </rPr>
      <t>ПСД - Етап II</t>
    </r>
  </si>
  <si>
    <r>
      <t xml:space="preserve">ФАЗА: </t>
    </r>
    <r>
      <rPr>
        <sz val="12"/>
        <color indexed="8"/>
        <rFont val="Times New Roman"/>
        <family val="1"/>
        <charset val="204"/>
      </rPr>
      <t xml:space="preserve">Работен Проект   </t>
    </r>
    <r>
      <rPr>
        <b/>
        <sz val="12"/>
        <color indexed="8"/>
        <rFont val="Times New Roman"/>
        <family val="1"/>
        <charset val="204"/>
      </rPr>
      <t xml:space="preserve">  </t>
    </r>
  </si>
  <si>
    <r>
      <t xml:space="preserve">Част: ПСД - </t>
    </r>
    <r>
      <rPr>
        <sz val="12"/>
        <color indexed="8"/>
        <rFont val="Times New Roman"/>
        <family val="1"/>
        <charset val="204"/>
      </rPr>
      <t>Етап II: Център за безвъзмездно предаване на разделно събрани отпадъци от домакинства, в т. ч. едрогабаритни, опасни отпадъци от домакинствата и ограда</t>
    </r>
  </si>
  <si>
    <t>Непредвидени разходи 10% от СМР</t>
  </si>
  <si>
    <t>Наименование на
видовете работи</t>
  </si>
  <si>
    <r>
      <t xml:space="preserve">ФАЗА: </t>
    </r>
    <r>
      <rPr>
        <sz val="12"/>
        <color indexed="8"/>
        <rFont val="Times New Roman"/>
        <family val="1"/>
        <charset val="204"/>
      </rPr>
      <t xml:space="preserve">Работен Проект   </t>
    </r>
    <r>
      <rPr>
        <b/>
        <sz val="12"/>
        <color indexed="8"/>
        <rFont val="Times New Roman"/>
        <family val="1"/>
        <charset val="204"/>
      </rPr>
      <t xml:space="preserve">  </t>
    </r>
  </si>
  <si>
    <r>
      <t xml:space="preserve">Част: ПСД - </t>
    </r>
    <r>
      <rPr>
        <sz val="12"/>
        <color indexed="8"/>
        <rFont val="Times New Roman"/>
        <family val="1"/>
        <charset val="204"/>
      </rPr>
      <t>Етап II: Център за безвъзмездно предаване на разделно събрани отпадъци от домакинства, в т. ч. едрогабаритни, опасни отпадъци от домакинствата и ограда</t>
    </r>
  </si>
  <si>
    <t>СМЕТКО - ФИНАСОВ РАЗЧЕТ №1</t>
  </si>
  <si>
    <t>СМЕТКО - ФИНАСОВ РАЗЧЕТ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</si>
</sst>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0.0"/>
    <numFmt numFmtId="167" formatCode="0.000"/>
    <numFmt numFmtId="168" formatCode="_-* #,##0\ _л_в_-;\-* #,##0\ _л_в_-;_-* &quot;-&quot;??\ _л_в_-;_-@_-"/>
    <numFmt numFmtId="169" formatCode="#,##0.0"/>
    <numFmt numFmtId="170" formatCode="_-* #,##0.000\ _л_в_-;\-* #,##0.000\ _л_в_-;_-* &quot;-&quot;??\ _л_в_-;_-@_-"/>
    <numFmt numFmtId="171" formatCode="#,##0.00\ &quot;лв.&quot;"/>
    <numFmt numFmtId="172" formatCode="000"/>
    <numFmt numFmtId="173" formatCode="0.0%"/>
  </numFmts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vertAlign val="superscript"/>
      <sz val="9"/>
      <name val="Arial"/>
      <family val="2"/>
      <charset val="204"/>
    </font>
    <font>
      <sz val="10"/>
      <color indexed="8"/>
      <name val="HelvDL"/>
      <charset val="204"/>
    </font>
    <font>
      <sz val="11"/>
      <color indexed="8"/>
      <name val="HelvDL"/>
      <charset val="204"/>
    </font>
    <font>
      <sz val="11"/>
      <color indexed="8"/>
      <name val="HelvDL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Arial"/>
      <family val="2"/>
    </font>
    <font>
      <sz val="11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i/>
      <sz val="10"/>
      <color indexed="8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name val="Hebar"/>
      <family val="2"/>
    </font>
    <font>
      <sz val="10"/>
      <name val="ExcelciorCyr"/>
      <family val="1"/>
    </font>
    <font>
      <sz val="10"/>
      <name val="TmsCyr"/>
      <family val="1"/>
    </font>
    <font>
      <b/>
      <sz val="10"/>
      <name val="ExcelciorCyr"/>
      <family val="1"/>
    </font>
    <font>
      <b/>
      <sz val="10"/>
      <color indexed="8"/>
      <name val="Arial Cyr"/>
      <charset val="204"/>
    </font>
    <font>
      <b/>
      <sz val="6"/>
      <color indexed="8"/>
      <name val="Arial Cyr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ExcelciorCyr"/>
      <family val="1"/>
    </font>
    <font>
      <b/>
      <sz val="16"/>
      <name val="ExcelciorCyr"/>
      <family val="1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mediumGray">
        <fgColor rgb="FFFFFF99"/>
        <bgColor rgb="FFFFFF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rgb="FFFFFF99"/>
        <bgColor theme="5" tint="-0.249977111117893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8" fillId="0" borderId="0"/>
    <xf numFmtId="0" fontId="41" fillId="0" borderId="0"/>
    <xf numFmtId="0" fontId="43" fillId="0" borderId="0"/>
    <xf numFmtId="0" fontId="18" fillId="0" borderId="0"/>
    <xf numFmtId="9" fontId="11" fillId="0" borderId="0" applyFont="0" applyFill="0" applyBorder="0" applyAlignment="0" applyProtection="0"/>
    <xf numFmtId="164" fontId="57" fillId="0" borderId="0" applyFont="0" applyFill="0" applyBorder="0" applyAlignment="0" applyProtection="0"/>
    <xf numFmtId="165" fontId="57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58" fillId="2" borderId="1" xfId="0" applyFont="1" applyFill="1" applyBorder="1" applyAlignment="1">
      <alignment horizontal="right"/>
    </xf>
    <xf numFmtId="4" fontId="58" fillId="2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9" fillId="0" borderId="0" xfId="0" applyFont="1"/>
    <xf numFmtId="0" fontId="60" fillId="0" borderId="0" xfId="0" applyFont="1" applyAlignment="1">
      <alignment wrapText="1"/>
    </xf>
    <xf numFmtId="165" fontId="60" fillId="4" borderId="1" xfId="10" applyNumberFormat="1" applyFont="1" applyFill="1" applyBorder="1" applyAlignment="1">
      <alignment wrapText="1"/>
    </xf>
    <xf numFmtId="0" fontId="60" fillId="4" borderId="1" xfId="0" applyFont="1" applyFill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61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right" vertical="center"/>
    </xf>
    <xf numFmtId="0" fontId="59" fillId="0" borderId="1" xfId="0" applyFont="1" applyFill="1" applyBorder="1" applyAlignment="1">
      <alignment horizontal="center"/>
    </xf>
    <xf numFmtId="2" fontId="59" fillId="0" borderId="1" xfId="0" applyNumberFormat="1" applyFont="1" applyFill="1" applyBorder="1" applyAlignment="1">
      <alignment horizontal="center"/>
    </xf>
    <xf numFmtId="0" fontId="59" fillId="0" borderId="1" xfId="0" applyFont="1" applyBorder="1" applyAlignment="1">
      <alignment horizontal="center" wrapText="1"/>
    </xf>
    <xf numFmtId="2" fontId="59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left" wrapText="1" indent="5"/>
    </xf>
    <xf numFmtId="0" fontId="59" fillId="0" borderId="1" xfId="0" applyFont="1" applyBorder="1" applyAlignment="1">
      <alignment horizontal="left" indent="5"/>
    </xf>
    <xf numFmtId="0" fontId="59" fillId="0" borderId="1" xfId="0" applyFont="1" applyBorder="1" applyAlignment="1">
      <alignment horizontal="center" vertical="top"/>
    </xf>
    <xf numFmtId="1" fontId="59" fillId="0" borderId="1" xfId="0" applyNumberFormat="1" applyFont="1" applyFill="1" applyBorder="1" applyAlignment="1">
      <alignment horizontal="center"/>
    </xf>
    <xf numFmtId="0" fontId="60" fillId="5" borderId="2" xfId="0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horizontal="center" vertical="center"/>
    </xf>
    <xf numFmtId="0" fontId="60" fillId="5" borderId="4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2" fontId="59" fillId="0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top" wrapText="1" indent="1"/>
    </xf>
    <xf numFmtId="0" fontId="59" fillId="0" borderId="0" xfId="0" applyFont="1" applyAlignment="1">
      <alignment horizontal="left"/>
    </xf>
    <xf numFmtId="0" fontId="60" fillId="5" borderId="3" xfId="0" applyFont="1" applyFill="1" applyBorder="1" applyAlignment="1">
      <alignment horizontal="left" vertical="center"/>
    </xf>
    <xf numFmtId="0" fontId="59" fillId="0" borderId="1" xfId="0" applyFont="1" applyBorder="1" applyAlignment="1">
      <alignment horizontal="left" vertical="center" wrapText="1"/>
    </xf>
    <xf numFmtId="0" fontId="59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60" fillId="6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right" vertical="center"/>
    </xf>
    <xf numFmtId="0" fontId="10" fillId="0" borderId="7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/>
    </xf>
    <xf numFmtId="2" fontId="2" fillId="2" borderId="1" xfId="0" applyNumberFormat="1" applyFont="1" applyFill="1" applyBorder="1" applyAlignment="1">
      <alignment horizontal="right"/>
    </xf>
    <xf numFmtId="0" fontId="58" fillId="2" borderId="1" xfId="0" applyFont="1" applyFill="1" applyBorder="1" applyAlignment="1">
      <alignment horizontal="justify" vertical="center"/>
    </xf>
    <xf numFmtId="2" fontId="58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justify"/>
    </xf>
    <xf numFmtId="0" fontId="58" fillId="2" borderId="1" xfId="0" applyFont="1" applyFill="1" applyBorder="1" applyAlignment="1">
      <alignment horizontal="justify"/>
    </xf>
    <xf numFmtId="0" fontId="11" fillId="0" borderId="0" xfId="0" applyFont="1"/>
    <xf numFmtId="0" fontId="2" fillId="2" borderId="1" xfId="0" applyNumberFormat="1" applyFont="1" applyFill="1" applyBorder="1" applyAlignment="1">
      <alignment horizontal="justify" vertical="center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2" fontId="5" fillId="0" borderId="1" xfId="0" applyNumberFormat="1" applyFont="1" applyBorder="1" applyAlignment="1">
      <alignment horizontal="center" vertical="top" wrapText="1"/>
    </xf>
    <xf numFmtId="0" fontId="13" fillId="7" borderId="1" xfId="3" applyFont="1" applyFill="1" applyBorder="1" applyAlignment="1" applyProtection="1">
      <alignment horizontal="center" vertical="center" wrapText="1"/>
      <protection locked="0"/>
    </xf>
    <xf numFmtId="0" fontId="11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 applyProtection="1">
      <alignment horizontal="justify" vertical="center" wrapText="1"/>
      <protection locked="0"/>
    </xf>
    <xf numFmtId="0" fontId="11" fillId="7" borderId="1" xfId="3" applyFont="1" applyFill="1" applyBorder="1" applyAlignment="1" applyProtection="1">
      <alignment horizontal="center" vertical="center" wrapText="1"/>
      <protection locked="0"/>
    </xf>
    <xf numFmtId="0" fontId="11" fillId="7" borderId="1" xfId="3" applyFont="1" applyFill="1" applyBorder="1" applyAlignment="1" applyProtection="1">
      <alignment horizontal="left" vertical="center" wrapText="1"/>
      <protection locked="0"/>
    </xf>
    <xf numFmtId="166" fontId="14" fillId="7" borderId="1" xfId="3" applyNumberFormat="1" applyFont="1" applyFill="1" applyBorder="1" applyAlignment="1">
      <alignment horizontal="center" vertical="center"/>
    </xf>
    <xf numFmtId="0" fontId="11" fillId="7" borderId="1" xfId="3" applyFont="1" applyFill="1" applyBorder="1" applyAlignment="1" applyProtection="1">
      <alignment horizontal="justify" vertical="top" wrapText="1"/>
      <protection locked="0"/>
    </xf>
    <xf numFmtId="0" fontId="11" fillId="7" borderId="1" xfId="3" applyFont="1" applyFill="1" applyBorder="1" applyAlignment="1" applyProtection="1">
      <alignment horizontal="justify" vertical="center" wrapText="1"/>
      <protection locked="0"/>
    </xf>
    <xf numFmtId="0" fontId="13" fillId="7" borderId="1" xfId="3" applyFont="1" applyFill="1" applyBorder="1" applyAlignment="1">
      <alignment horizontal="left" wrapText="1"/>
    </xf>
    <xf numFmtId="0" fontId="13" fillId="7" borderId="1" xfId="3" applyFont="1" applyFill="1" applyBorder="1" applyAlignment="1">
      <alignment horizontal="center" wrapText="1"/>
    </xf>
    <xf numFmtId="0" fontId="14" fillId="7" borderId="1" xfId="3" applyFont="1" applyFill="1" applyBorder="1" applyAlignment="1">
      <alignment horizontal="left" vertical="center" wrapText="1"/>
    </xf>
    <xf numFmtId="0" fontId="16" fillId="7" borderId="1" xfId="3" applyFont="1" applyFill="1" applyBorder="1" applyAlignment="1" applyProtection="1">
      <alignment horizontal="center" vertical="center" wrapText="1"/>
      <protection locked="0"/>
    </xf>
    <xf numFmtId="0" fontId="13" fillId="7" borderId="1" xfId="3" applyFont="1" applyFill="1" applyBorder="1"/>
    <xf numFmtId="169" fontId="14" fillId="7" borderId="1" xfId="3" applyNumberFormat="1" applyFont="1" applyFill="1" applyBorder="1" applyAlignment="1">
      <alignment horizontal="center" vertical="center"/>
    </xf>
    <xf numFmtId="169" fontId="14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4" fillId="7" borderId="1" xfId="3" applyFont="1" applyFill="1" applyBorder="1" applyAlignment="1">
      <alignment horizontal="center" vertical="center"/>
    </xf>
    <xf numFmtId="0" fontId="62" fillId="0" borderId="8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vertical="center" wrapText="1"/>
    </xf>
    <xf numFmtId="0" fontId="62" fillId="0" borderId="11" xfId="0" applyFont="1" applyBorder="1" applyAlignment="1">
      <alignment horizontal="right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11" xfId="0" applyFont="1" applyBorder="1" applyAlignment="1">
      <alignment horizontal="center" vertical="center" wrapText="1"/>
    </xf>
    <xf numFmtId="170" fontId="62" fillId="0" borderId="11" xfId="10" applyNumberFormat="1" applyFont="1" applyBorder="1" applyAlignment="1">
      <alignment horizontal="right" vertical="center" wrapText="1"/>
    </xf>
    <xf numFmtId="168" fontId="62" fillId="0" borderId="11" xfId="10" applyNumberFormat="1" applyFont="1" applyBorder="1" applyAlignment="1">
      <alignment horizontal="center" vertical="center" wrapText="1"/>
    </xf>
    <xf numFmtId="168" fontId="62" fillId="0" borderId="11" xfId="10" applyNumberFormat="1" applyFont="1" applyBorder="1" applyAlignment="1">
      <alignment horizontal="right" vertical="center" wrapText="1"/>
    </xf>
    <xf numFmtId="2" fontId="62" fillId="0" borderId="11" xfId="0" applyNumberFormat="1" applyFont="1" applyBorder="1" applyAlignment="1">
      <alignment horizontal="right" vertical="center" wrapText="1"/>
    </xf>
    <xf numFmtId="3" fontId="19" fillId="0" borderId="1" xfId="4" applyNumberFormat="1" applyFont="1" applyBorder="1" applyAlignment="1">
      <alignment horizontal="center"/>
    </xf>
    <xf numFmtId="171" fontId="19" fillId="0" borderId="1" xfId="4" applyNumberFormat="1" applyFont="1" applyBorder="1" applyAlignment="1">
      <alignment horizontal="center"/>
    </xf>
    <xf numFmtId="3" fontId="19" fillId="0" borderId="12" xfId="4" applyNumberFormat="1" applyFont="1" applyBorder="1" applyAlignment="1">
      <alignment horizontal="center"/>
    </xf>
    <xf numFmtId="171" fontId="19" fillId="0" borderId="12" xfId="4" applyNumberFormat="1" applyFont="1" applyBorder="1" applyAlignment="1">
      <alignment horizontal="center"/>
    </xf>
    <xf numFmtId="3" fontId="19" fillId="0" borderId="1" xfId="4" applyNumberFormat="1" applyFont="1" applyFill="1" applyBorder="1" applyAlignment="1">
      <alignment horizontal="center"/>
    </xf>
    <xf numFmtId="171" fontId="19" fillId="0" borderId="1" xfId="4" applyNumberFormat="1" applyFont="1" applyFill="1" applyBorder="1" applyAlignment="1">
      <alignment horizontal="center"/>
    </xf>
    <xf numFmtId="3" fontId="19" fillId="0" borderId="1" xfId="4" applyNumberFormat="1" applyFont="1" applyFill="1" applyBorder="1" applyAlignment="1">
      <alignment horizontal="justify" vertical="center"/>
    </xf>
    <xf numFmtId="4" fontId="21" fillId="0" borderId="1" xfId="4" applyNumberFormat="1" applyFont="1" applyFill="1" applyBorder="1" applyAlignment="1">
      <alignment horizontal="center" vertical="center"/>
    </xf>
    <xf numFmtId="0" fontId="19" fillId="0" borderId="1" xfId="4" applyFont="1" applyBorder="1" applyAlignment="1">
      <alignment horizontal="left"/>
    </xf>
    <xf numFmtId="171" fontId="21" fillId="0" borderId="1" xfId="4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71" fontId="21" fillId="0" borderId="1" xfId="4" applyNumberFormat="1" applyFont="1" applyFill="1" applyBorder="1" applyAlignment="1">
      <alignment horizontal="center"/>
    </xf>
    <xf numFmtId="0" fontId="20" fillId="0" borderId="1" xfId="4" applyFont="1" applyFill="1" applyBorder="1" applyAlignment="1">
      <alignment horizontal="center" vertical="center"/>
    </xf>
    <xf numFmtId="0" fontId="18" fillId="0" borderId="1" xfId="4" applyFill="1" applyBorder="1" applyAlignment="1">
      <alignment horizontal="center" vertical="center"/>
    </xf>
    <xf numFmtId="0" fontId="22" fillId="0" borderId="13" xfId="4" applyNumberFormat="1" applyFont="1" applyFill="1" applyBorder="1" applyAlignment="1">
      <alignment horizontal="center" vertical="center" wrapText="1"/>
    </xf>
    <xf numFmtId="2" fontId="59" fillId="0" borderId="0" xfId="0" applyNumberFormat="1" applyFont="1"/>
    <xf numFmtId="172" fontId="24" fillId="0" borderId="1" xfId="3" applyNumberFormat="1" applyFont="1" applyFill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left" vertical="top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right" vertical="center"/>
    </xf>
    <xf numFmtId="0" fontId="26" fillId="0" borderId="1" xfId="3" applyFont="1" applyFill="1" applyBorder="1" applyAlignment="1">
      <alignment horizontal="left" vertical="top" wrapText="1"/>
    </xf>
    <xf numFmtId="0" fontId="25" fillId="3" borderId="1" xfId="3" applyFont="1" applyFill="1" applyBorder="1" applyAlignment="1">
      <alignment horizontal="left" vertical="top" wrapText="1"/>
    </xf>
    <xf numFmtId="0" fontId="16" fillId="3" borderId="1" xfId="3" applyFont="1" applyFill="1" applyBorder="1" applyAlignment="1">
      <alignment horizontal="center" vertical="center"/>
    </xf>
    <xf numFmtId="0" fontId="16" fillId="3" borderId="1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left" vertical="top" wrapText="1"/>
    </xf>
    <xf numFmtId="0" fontId="24" fillId="0" borderId="1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right" vertical="center" wrapText="1"/>
    </xf>
    <xf numFmtId="171" fontId="24" fillId="3" borderId="1" xfId="0" applyNumberFormat="1" applyFont="1" applyFill="1" applyBorder="1" applyAlignment="1" applyProtection="1">
      <alignment horizontal="right" vertical="center" wrapText="1"/>
      <protection locked="0"/>
    </xf>
    <xf numFmtId="171" fontId="2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1" xfId="4" applyNumberFormat="1" applyFont="1" applyFill="1" applyBorder="1" applyAlignment="1">
      <alignment horizontal="left" wrapText="1"/>
    </xf>
    <xf numFmtId="0" fontId="22" fillId="0" borderId="1" xfId="4" applyNumberFormat="1" applyFont="1" applyFill="1" applyBorder="1" applyAlignment="1">
      <alignment horizontal="center" vertical="center" wrapText="1"/>
    </xf>
    <xf numFmtId="0" fontId="22" fillId="0" borderId="1" xfId="4" applyNumberFormat="1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left" wrapText="1"/>
    </xf>
    <xf numFmtId="0" fontId="29" fillId="0" borderId="1" xfId="4" applyNumberFormat="1" applyFont="1" applyFill="1" applyBorder="1" applyAlignment="1">
      <alignment horizontal="center" vertical="center" wrapText="1"/>
    </xf>
    <xf numFmtId="0" fontId="21" fillId="0" borderId="1" xfId="4" applyNumberFormat="1" applyFont="1" applyFill="1" applyBorder="1" applyAlignment="1">
      <alignment horizontal="left" wrapText="1"/>
    </xf>
    <xf numFmtId="0" fontId="21" fillId="0" borderId="1" xfId="4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vertical="top" wrapText="1"/>
    </xf>
    <xf numFmtId="0" fontId="21" fillId="0" borderId="13" xfId="4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19" fillId="0" borderId="1" xfId="4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30" fillId="0" borderId="15" xfId="0" applyFont="1" applyBorder="1"/>
    <xf numFmtId="0" fontId="31" fillId="0" borderId="16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/>
    <xf numFmtId="0" fontId="30" fillId="0" borderId="18" xfId="0" applyFont="1" applyBorder="1" applyAlignment="1">
      <alignment horizontal="center"/>
    </xf>
    <xf numFmtId="0" fontId="60" fillId="0" borderId="1" xfId="0" applyFont="1" applyBorder="1" applyAlignment="1">
      <alignment horizontal="left" indent="5"/>
    </xf>
    <xf numFmtId="0" fontId="33" fillId="0" borderId="1" xfId="3" applyFont="1" applyFill="1" applyBorder="1" applyAlignment="1">
      <alignment horizontal="left" vertical="top" wrapText="1"/>
    </xf>
    <xf numFmtId="0" fontId="34" fillId="0" borderId="1" xfId="3" applyFont="1" applyFill="1" applyBorder="1" applyAlignment="1">
      <alignment horizontal="center" vertical="center"/>
    </xf>
    <xf numFmtId="2" fontId="34" fillId="0" borderId="1" xfId="3" applyNumberFormat="1" applyFont="1" applyFill="1" applyBorder="1" applyAlignment="1">
      <alignment horizontal="right" vertical="center"/>
    </xf>
    <xf numFmtId="171" fontId="35" fillId="0" borderId="1" xfId="3" applyNumberFormat="1" applyFont="1" applyFill="1" applyBorder="1" applyAlignment="1" applyProtection="1">
      <alignment horizontal="right" vertical="center" wrapText="1"/>
      <protection locked="0"/>
    </xf>
    <xf numFmtId="0" fontId="35" fillId="0" borderId="1" xfId="3" applyFont="1" applyFill="1" applyBorder="1" applyAlignment="1">
      <alignment horizontal="left" vertical="top" wrapText="1"/>
    </xf>
    <xf numFmtId="0" fontId="35" fillId="0" borderId="1" xfId="3" applyFont="1" applyFill="1" applyBorder="1" applyAlignment="1">
      <alignment horizontal="center" vertical="center" wrapText="1"/>
    </xf>
    <xf numFmtId="2" fontId="35" fillId="0" borderId="1" xfId="3" applyNumberFormat="1" applyFont="1" applyFill="1" applyBorder="1" applyAlignment="1">
      <alignment horizontal="righ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right" vertical="center"/>
    </xf>
    <xf numFmtId="0" fontId="64" fillId="0" borderId="0" xfId="0" applyFont="1" applyAlignment="1">
      <alignment horizontal="right" vertical="center"/>
    </xf>
    <xf numFmtId="0" fontId="6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9" fillId="0" borderId="1" xfId="0" applyFont="1" applyBorder="1" applyAlignment="1">
      <alignment horizontal="left"/>
    </xf>
    <xf numFmtId="0" fontId="59" fillId="6" borderId="1" xfId="0" applyFont="1" applyFill="1" applyBorder="1" applyAlignment="1">
      <alignment horizontal="left" vertical="center" wrapText="1"/>
    </xf>
    <xf numFmtId="0" fontId="59" fillId="6" borderId="1" xfId="0" applyFont="1" applyFill="1" applyBorder="1" applyAlignment="1">
      <alignment horizontal="center" wrapText="1"/>
    </xf>
    <xf numFmtId="2" fontId="59" fillId="6" borderId="1" xfId="0" applyNumberFormat="1" applyFont="1" applyFill="1" applyBorder="1" applyAlignment="1">
      <alignment horizontal="center"/>
    </xf>
    <xf numFmtId="2" fontId="59" fillId="6" borderId="6" xfId="0" applyNumberFormat="1" applyFont="1" applyFill="1" applyBorder="1" applyAlignment="1">
      <alignment horizontal="center"/>
    </xf>
    <xf numFmtId="0" fontId="59" fillId="6" borderId="1" xfId="0" applyFont="1" applyFill="1" applyBorder="1" applyAlignment="1">
      <alignment horizontal="center"/>
    </xf>
    <xf numFmtId="0" fontId="60" fillId="4" borderId="1" xfId="0" applyFont="1" applyFill="1" applyBorder="1" applyAlignment="1"/>
    <xf numFmtId="0" fontId="42" fillId="0" borderId="0" xfId="5" applyFont="1" applyFill="1"/>
    <xf numFmtId="1" fontId="42" fillId="0" borderId="0" xfId="5" applyNumberFormat="1" applyFont="1" applyFill="1"/>
    <xf numFmtId="0" fontId="44" fillId="0" borderId="0" xfId="6" applyFont="1" applyFill="1" applyAlignment="1">
      <alignment horizontal="right"/>
    </xf>
    <xf numFmtId="0" fontId="42" fillId="0" borderId="0" xfId="6" applyFont="1" applyFill="1"/>
    <xf numFmtId="0" fontId="42" fillId="0" borderId="0" xfId="6" applyFont="1" applyFill="1" applyAlignment="1">
      <alignment horizontal="center"/>
    </xf>
    <xf numFmtId="0" fontId="44" fillId="0" borderId="0" xfId="5" applyFont="1" applyFill="1"/>
    <xf numFmtId="3" fontId="42" fillId="0" borderId="0" xfId="5" applyNumberFormat="1" applyFont="1" applyFill="1"/>
    <xf numFmtId="3" fontId="44" fillId="0" borderId="0" xfId="5" applyNumberFormat="1" applyFont="1" applyFill="1"/>
    <xf numFmtId="1" fontId="44" fillId="0" borderId="0" xfId="5" applyNumberFormat="1" applyFont="1" applyFill="1"/>
    <xf numFmtId="2" fontId="42" fillId="0" borderId="0" xfId="5" applyNumberFormat="1" applyFont="1" applyFill="1"/>
    <xf numFmtId="0" fontId="45" fillId="0" borderId="0" xfId="4" applyFont="1" applyFill="1" applyAlignment="1">
      <alignment vertical="center"/>
    </xf>
    <xf numFmtId="0" fontId="42" fillId="0" borderId="0" xfId="5" quotePrefix="1" applyFont="1" applyFill="1"/>
    <xf numFmtId="0" fontId="44" fillId="0" borderId="0" xfId="5" applyFont="1" applyFill="1" applyAlignment="1">
      <alignment horizontal="right"/>
    </xf>
    <xf numFmtId="0" fontId="46" fillId="0" borderId="0" xfId="7" applyFont="1" applyFill="1"/>
    <xf numFmtId="0" fontId="59" fillId="0" borderId="1" xfId="0" applyFont="1" applyFill="1" applyBorder="1" applyAlignment="1">
      <alignment horizontal="left"/>
    </xf>
    <xf numFmtId="0" fontId="38" fillId="0" borderId="0" xfId="6" applyFont="1" applyFill="1" applyAlignment="1">
      <alignment horizontal="center"/>
    </xf>
    <xf numFmtId="0" fontId="38" fillId="0" borderId="0" xfId="6" applyFont="1" applyFill="1" applyAlignment="1"/>
    <xf numFmtId="0" fontId="61" fillId="0" borderId="0" xfId="0" applyFont="1"/>
    <xf numFmtId="0" fontId="39" fillId="0" borderId="19" xfId="6" applyFont="1" applyFill="1" applyBorder="1" applyAlignment="1">
      <alignment horizontal="center"/>
    </xf>
    <xf numFmtId="3" fontId="39" fillId="0" borderId="19" xfId="6" applyNumberFormat="1" applyFont="1" applyFill="1" applyBorder="1" applyAlignment="1">
      <alignment horizontal="right"/>
    </xf>
    <xf numFmtId="3" fontId="38" fillId="0" borderId="0" xfId="6" applyNumberFormat="1" applyFont="1" applyFill="1" applyAlignment="1"/>
    <xf numFmtId="0" fontId="39" fillId="0" borderId="19" xfId="6" quotePrefix="1" applyFont="1" applyFill="1" applyBorder="1" applyAlignment="1">
      <alignment horizontal="center"/>
    </xf>
    <xf numFmtId="0" fontId="39" fillId="0" borderId="19" xfId="6" applyFont="1" applyFill="1" applyBorder="1" applyAlignment="1">
      <alignment horizontal="left"/>
    </xf>
    <xf numFmtId="0" fontId="39" fillId="0" borderId="0" xfId="6" applyFont="1" applyFill="1" applyAlignment="1"/>
    <xf numFmtId="0" fontId="38" fillId="0" borderId="0" xfId="6" applyFont="1" applyFill="1" applyBorder="1" applyAlignment="1">
      <alignment horizontal="center"/>
    </xf>
    <xf numFmtId="0" fontId="38" fillId="0" borderId="0" xfId="6" applyFont="1" applyFill="1" applyBorder="1" applyAlignment="1"/>
    <xf numFmtId="0" fontId="32" fillId="0" borderId="0" xfId="4" applyFont="1" applyFill="1" applyAlignment="1">
      <alignment vertical="center"/>
    </xf>
    <xf numFmtId="167" fontId="32" fillId="0" borderId="0" xfId="4" applyNumberFormat="1" applyFont="1" applyFill="1" applyAlignment="1">
      <alignment vertical="center"/>
    </xf>
    <xf numFmtId="0" fontId="59" fillId="0" borderId="0" xfId="0" applyFont="1" applyBorder="1" applyAlignment="1">
      <alignment horizontal="left"/>
    </xf>
    <xf numFmtId="0" fontId="62" fillId="0" borderId="0" xfId="0" applyFont="1" applyBorder="1" applyAlignment="1">
      <alignment horizontal="left" wrapText="1"/>
    </xf>
    <xf numFmtId="0" fontId="59" fillId="0" borderId="0" xfId="0" applyFont="1" applyBorder="1" applyAlignment="1">
      <alignment horizontal="left" wrapText="1"/>
    </xf>
    <xf numFmtId="0" fontId="59" fillId="0" borderId="0" xfId="0" applyFont="1" applyBorder="1"/>
    <xf numFmtId="0" fontId="65" fillId="0" borderId="0" xfId="0" applyFont="1" applyBorder="1" applyAlignment="1">
      <alignment horizontal="left" wrapText="1"/>
    </xf>
    <xf numFmtId="0" fontId="59" fillId="0" borderId="0" xfId="0" applyFont="1" applyAlignment="1"/>
    <xf numFmtId="0" fontId="59" fillId="0" borderId="0" xfId="0" applyFont="1" applyBorder="1" applyAlignment="1"/>
    <xf numFmtId="0" fontId="59" fillId="0" borderId="1" xfId="0" applyFont="1" applyFill="1" applyBorder="1" applyAlignment="1">
      <alignment horizontal="left" wrapText="1"/>
    </xf>
    <xf numFmtId="4" fontId="59" fillId="0" borderId="0" xfId="0" applyNumberFormat="1" applyFont="1" applyAlignment="1"/>
    <xf numFmtId="4" fontId="60" fillId="4" borderId="1" xfId="0" applyNumberFormat="1" applyFont="1" applyFill="1" applyBorder="1" applyAlignment="1">
      <alignment horizontal="right"/>
    </xf>
    <xf numFmtId="4" fontId="59" fillId="0" borderId="1" xfId="0" applyNumberFormat="1" applyFont="1" applyFill="1" applyBorder="1" applyAlignment="1">
      <alignment horizontal="right"/>
    </xf>
    <xf numFmtId="4" fontId="59" fillId="0" borderId="1" xfId="9" applyNumberFormat="1" applyFont="1" applyFill="1" applyBorder="1" applyAlignment="1"/>
    <xf numFmtId="4" fontId="60" fillId="4" borderId="1" xfId="0" applyNumberFormat="1" applyFont="1" applyFill="1" applyBorder="1" applyAlignment="1"/>
    <xf numFmtId="4" fontId="65" fillId="0" borderId="1" xfId="9" applyNumberFormat="1" applyFont="1" applyBorder="1" applyAlignment="1"/>
    <xf numFmtId="4" fontId="59" fillId="0" borderId="1" xfId="0" applyNumberFormat="1" applyFont="1" applyFill="1" applyBorder="1" applyAlignment="1"/>
    <xf numFmtId="164" fontId="59" fillId="0" borderId="0" xfId="9" applyFont="1" applyFill="1" applyBorder="1" applyAlignment="1"/>
    <xf numFmtId="164" fontId="65" fillId="0" borderId="0" xfId="9" applyFont="1" applyBorder="1" applyAlignment="1"/>
    <xf numFmtId="164" fontId="62" fillId="0" borderId="0" xfId="9" applyFont="1" applyBorder="1" applyAlignment="1"/>
    <xf numFmtId="164" fontId="59" fillId="0" borderId="0" xfId="9" applyFont="1" applyBorder="1" applyAlignment="1"/>
    <xf numFmtId="165" fontId="59" fillId="0" borderId="0" xfId="10" applyNumberFormat="1" applyFont="1" applyBorder="1" applyAlignment="1"/>
    <xf numFmtId="4" fontId="59" fillId="0" borderId="1" xfId="10" applyNumberFormat="1" applyFont="1" applyFill="1" applyBorder="1" applyAlignment="1">
      <alignment horizontal="right"/>
    </xf>
    <xf numFmtId="4" fontId="59" fillId="0" borderId="1" xfId="0" applyNumberFormat="1" applyFont="1" applyFill="1" applyBorder="1" applyAlignment="1">
      <alignment horizontal="right" wrapText="1"/>
    </xf>
    <xf numFmtId="0" fontId="59" fillId="0" borderId="0" xfId="0" applyFont="1" applyBorder="1" applyAlignment="1">
      <alignment horizontal="right"/>
    </xf>
    <xf numFmtId="0" fontId="62" fillId="0" borderId="0" xfId="0" applyFont="1" applyBorder="1" applyAlignment="1">
      <alignment horizontal="right"/>
    </xf>
    <xf numFmtId="0" fontId="60" fillId="5" borderId="1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wrapText="1"/>
    </xf>
    <xf numFmtId="0" fontId="59" fillId="0" borderId="1" xfId="0" applyFont="1" applyFill="1" applyBorder="1" applyAlignment="1">
      <alignment horizontal="center" wrapText="1"/>
    </xf>
    <xf numFmtId="0" fontId="62" fillId="0" borderId="0" xfId="0" applyFont="1" applyBorder="1" applyAlignment="1">
      <alignment wrapText="1"/>
    </xf>
    <xf numFmtId="0" fontId="59" fillId="0" borderId="0" xfId="0" applyFont="1" applyBorder="1" applyAlignment="1">
      <alignment wrapText="1"/>
    </xf>
    <xf numFmtId="0" fontId="59" fillId="0" borderId="0" xfId="0" applyFont="1" applyBorder="1" applyAlignment="1">
      <alignment horizontal="center" wrapText="1"/>
    </xf>
    <xf numFmtId="164" fontId="60" fillId="5" borderId="1" xfId="9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9" fillId="0" borderId="19" xfId="6" applyFont="1" applyFill="1" applyBorder="1" applyAlignment="1">
      <alignment horizontal="left" wrapText="1"/>
    </xf>
    <xf numFmtId="0" fontId="59" fillId="0" borderId="13" xfId="0" applyFont="1" applyBorder="1" applyAlignment="1">
      <alignment horizontal="left" wrapText="1"/>
    </xf>
    <xf numFmtId="0" fontId="59" fillId="0" borderId="20" xfId="0" applyFont="1" applyBorder="1" applyAlignment="1">
      <alignment horizontal="left" wrapText="1"/>
    </xf>
    <xf numFmtId="0" fontId="59" fillId="0" borderId="12" xfId="0" applyFont="1" applyBorder="1" applyAlignment="1">
      <alignment horizontal="left" wrapText="1"/>
    </xf>
    <xf numFmtId="0" fontId="59" fillId="0" borderId="13" xfId="0" applyFont="1" applyFill="1" applyBorder="1" applyAlignment="1">
      <alignment horizontal="left" wrapText="1"/>
    </xf>
    <xf numFmtId="0" fontId="59" fillId="0" borderId="20" xfId="0" applyFont="1" applyFill="1" applyBorder="1" applyAlignment="1">
      <alignment horizontal="left" wrapText="1"/>
    </xf>
    <xf numFmtId="0" fontId="59" fillId="0" borderId="12" xfId="0" applyFont="1" applyFill="1" applyBorder="1" applyAlignment="1">
      <alignment horizontal="left" wrapText="1"/>
    </xf>
    <xf numFmtId="0" fontId="10" fillId="0" borderId="13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65" fillId="4" borderId="1" xfId="0" applyFont="1" applyFill="1" applyBorder="1" applyAlignment="1">
      <alignment horizontal="center"/>
    </xf>
    <xf numFmtId="4" fontId="65" fillId="0" borderId="1" xfId="9" applyNumberFormat="1" applyFont="1" applyFill="1" applyBorder="1" applyAlignment="1"/>
    <xf numFmtId="164" fontId="66" fillId="4" borderId="21" xfId="9" applyFont="1" applyFill="1" applyBorder="1" applyAlignment="1">
      <alignment wrapText="1"/>
    </xf>
    <xf numFmtId="164" fontId="66" fillId="4" borderId="21" xfId="9" applyNumberFormat="1" applyFont="1" applyFill="1" applyBorder="1" applyAlignment="1">
      <alignment wrapText="1"/>
    </xf>
    <xf numFmtId="0" fontId="8" fillId="0" borderId="20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left" wrapText="1"/>
    </xf>
    <xf numFmtId="4" fontId="66" fillId="0" borderId="1" xfId="9" applyNumberFormat="1" applyFont="1" applyFill="1" applyBorder="1" applyAlignment="1"/>
    <xf numFmtId="0" fontId="67" fillId="0" borderId="0" xfId="0" applyFont="1" applyBorder="1" applyAlignment="1">
      <alignment horizontal="left" wrapText="1"/>
    </xf>
    <xf numFmtId="0" fontId="49" fillId="0" borderId="0" xfId="6" applyFont="1" applyFill="1" applyAlignment="1">
      <alignment horizontal="left" wrapText="1"/>
    </xf>
    <xf numFmtId="0" fontId="62" fillId="0" borderId="0" xfId="0" applyFont="1"/>
    <xf numFmtId="0" fontId="49" fillId="0" borderId="19" xfId="6" applyFont="1" applyFill="1" applyBorder="1" applyAlignment="1"/>
    <xf numFmtId="0" fontId="49" fillId="0" borderId="19" xfId="6" applyFont="1" applyFill="1" applyBorder="1" applyAlignment="1">
      <alignment horizontal="center"/>
    </xf>
    <xf numFmtId="3" fontId="49" fillId="0" borderId="19" xfId="6" applyNumberFormat="1" applyFont="1" applyFill="1" applyBorder="1" applyAlignment="1">
      <alignment horizontal="right"/>
    </xf>
    <xf numFmtId="0" fontId="52" fillId="0" borderId="22" xfId="6" applyFont="1" applyFill="1" applyBorder="1" applyAlignment="1">
      <alignment horizontal="center"/>
    </xf>
    <xf numFmtId="0" fontId="52" fillId="0" borderId="22" xfId="6" applyFont="1" applyFill="1" applyBorder="1" applyAlignment="1">
      <alignment horizontal="left"/>
    </xf>
    <xf numFmtId="0" fontId="52" fillId="0" borderId="22" xfId="6" applyFont="1" applyFill="1" applyBorder="1" applyAlignment="1">
      <alignment horizontal="left" wrapText="1"/>
    </xf>
    <xf numFmtId="3" fontId="52" fillId="0" borderId="22" xfId="6" applyNumberFormat="1" applyFont="1" applyFill="1" applyBorder="1" applyAlignment="1">
      <alignment horizontal="right"/>
    </xf>
    <xf numFmtId="0" fontId="50" fillId="0" borderId="19" xfId="6" applyFont="1" applyFill="1" applyBorder="1" applyAlignment="1">
      <alignment horizontal="left"/>
    </xf>
    <xf numFmtId="0" fontId="49" fillId="0" borderId="19" xfId="6" applyFont="1" applyFill="1" applyBorder="1" applyAlignment="1">
      <alignment wrapText="1"/>
    </xf>
    <xf numFmtId="0" fontId="50" fillId="0" borderId="0" xfId="6" applyFont="1" applyFill="1" applyAlignment="1"/>
    <xf numFmtId="0" fontId="49" fillId="0" borderId="23" xfId="6" applyFont="1" applyFill="1" applyBorder="1" applyAlignment="1">
      <alignment horizontal="center"/>
    </xf>
    <xf numFmtId="0" fontId="49" fillId="0" borderId="23" xfId="6" applyFont="1" applyFill="1" applyBorder="1" applyAlignment="1">
      <alignment wrapText="1"/>
    </xf>
    <xf numFmtId="3" fontId="49" fillId="0" borderId="23" xfId="6" applyNumberFormat="1" applyFont="1" applyFill="1" applyBorder="1" applyAlignment="1">
      <alignment horizontal="right"/>
    </xf>
    <xf numFmtId="0" fontId="52" fillId="0" borderId="22" xfId="6" applyFont="1" applyFill="1" applyBorder="1" applyAlignment="1">
      <alignment wrapText="1"/>
    </xf>
    <xf numFmtId="3" fontId="51" fillId="0" borderId="24" xfId="6" applyNumberFormat="1" applyFont="1" applyFill="1" applyBorder="1" applyAlignment="1">
      <alignment horizontal="right"/>
    </xf>
    <xf numFmtId="3" fontId="53" fillId="0" borderId="19" xfId="6" applyNumberFormat="1" applyFont="1" applyFill="1" applyBorder="1" applyAlignment="1">
      <alignment horizontal="right"/>
    </xf>
    <xf numFmtId="0" fontId="39" fillId="0" borderId="25" xfId="6" applyFont="1" applyFill="1" applyBorder="1" applyAlignment="1">
      <alignment horizontal="center" vertical="center"/>
    </xf>
    <xf numFmtId="0" fontId="42" fillId="0" borderId="0" xfId="5" applyFont="1" applyFill="1" applyAlignment="1">
      <alignment horizontal="center"/>
    </xf>
    <xf numFmtId="0" fontId="65" fillId="0" borderId="0" xfId="0" applyFont="1" applyBorder="1" applyAlignment="1">
      <alignment horizontal="left" wrapText="1"/>
    </xf>
    <xf numFmtId="0" fontId="54" fillId="0" borderId="0" xfId="5" applyFont="1" applyFill="1" applyAlignment="1">
      <alignment horizontal="center"/>
    </xf>
    <xf numFmtId="3" fontId="54" fillId="0" borderId="0" xfId="5" applyNumberFormat="1" applyFont="1" applyFill="1"/>
    <xf numFmtId="0" fontId="59" fillId="0" borderId="26" xfId="0" applyFont="1" applyBorder="1" applyAlignment="1">
      <alignment horizontal="center"/>
    </xf>
    <xf numFmtId="0" fontId="62" fillId="0" borderId="0" xfId="0" applyFont="1" applyAlignment="1"/>
    <xf numFmtId="0" fontId="50" fillId="0" borderId="27" xfId="6" applyFont="1" applyFill="1" applyBorder="1" applyAlignment="1">
      <alignment horizontal="left"/>
    </xf>
    <xf numFmtId="0" fontId="49" fillId="0" borderId="23" xfId="6" applyFont="1" applyFill="1" applyBorder="1" applyAlignment="1">
      <alignment horizontal="left"/>
    </xf>
    <xf numFmtId="0" fontId="52" fillId="0" borderId="27" xfId="6" applyFont="1" applyFill="1" applyBorder="1" applyAlignment="1">
      <alignment horizontal="left"/>
    </xf>
    <xf numFmtId="168" fontId="49" fillId="0" borderId="0" xfId="10" applyNumberFormat="1" applyFont="1" applyFill="1" applyAlignment="1">
      <alignment horizontal="right"/>
    </xf>
    <xf numFmtId="1" fontId="49" fillId="0" borderId="0" xfId="5" applyNumberFormat="1" applyFont="1" applyFill="1" applyAlignment="1">
      <alignment horizontal="center"/>
    </xf>
    <xf numFmtId="173" fontId="49" fillId="0" borderId="0" xfId="8" applyNumberFormat="1" applyFont="1" applyFill="1" applyAlignment="1">
      <alignment horizontal="center"/>
    </xf>
    <xf numFmtId="3" fontId="49" fillId="0" borderId="0" xfId="5" applyNumberFormat="1" applyFont="1" applyFill="1" applyAlignment="1"/>
    <xf numFmtId="0" fontId="49" fillId="0" borderId="0" xfId="5" applyFont="1" applyFill="1" applyAlignment="1">
      <alignment horizontal="center"/>
    </xf>
    <xf numFmtId="168" fontId="49" fillId="0" borderId="0" xfId="10" applyNumberFormat="1" applyFont="1" applyFill="1"/>
    <xf numFmtId="9" fontId="49" fillId="0" borderId="0" xfId="8" applyNumberFormat="1" applyFont="1" applyFill="1" applyAlignment="1">
      <alignment horizontal="center"/>
    </xf>
    <xf numFmtId="3" fontId="49" fillId="0" borderId="0" xfId="5" applyNumberFormat="1" applyFont="1" applyFill="1"/>
    <xf numFmtId="0" fontId="49" fillId="0" borderId="0" xfId="6" applyFont="1" applyFill="1" applyAlignment="1">
      <alignment horizontal="left" wrapText="1"/>
    </xf>
    <xf numFmtId="0" fontId="56" fillId="0" borderId="0" xfId="6" applyFont="1" applyFill="1" applyAlignment="1">
      <alignment horizontal="center"/>
    </xf>
    <xf numFmtId="0" fontId="53" fillId="0" borderId="28" xfId="6" applyFont="1" applyFill="1" applyBorder="1" applyAlignment="1">
      <alignment horizontal="right" wrapText="1"/>
    </xf>
    <xf numFmtId="0" fontId="53" fillId="0" borderId="29" xfId="6" applyFont="1" applyFill="1" applyBorder="1" applyAlignment="1">
      <alignment horizontal="right" wrapText="1"/>
    </xf>
    <xf numFmtId="0" fontId="53" fillId="0" borderId="30" xfId="6" applyFont="1" applyFill="1" applyBorder="1" applyAlignment="1">
      <alignment horizontal="right" wrapText="1"/>
    </xf>
    <xf numFmtId="0" fontId="39" fillId="0" borderId="31" xfId="6" applyFont="1" applyFill="1" applyBorder="1" applyAlignment="1">
      <alignment horizontal="center" vertical="center"/>
    </xf>
    <xf numFmtId="0" fontId="39" fillId="0" borderId="27" xfId="6" applyFont="1" applyFill="1" applyBorder="1" applyAlignment="1">
      <alignment horizontal="center" vertical="center"/>
    </xf>
    <xf numFmtId="0" fontId="39" fillId="0" borderId="24" xfId="6" applyFont="1" applyFill="1" applyBorder="1" applyAlignment="1">
      <alignment horizontal="center" vertical="center"/>
    </xf>
    <xf numFmtId="0" fontId="39" fillId="0" borderId="31" xfId="6" applyFont="1" applyFill="1" applyBorder="1" applyAlignment="1">
      <alignment horizontal="center" vertical="center" wrapText="1"/>
    </xf>
    <xf numFmtId="0" fontId="39" fillId="0" borderId="27" xfId="6" applyFont="1" applyFill="1" applyBorder="1" applyAlignment="1">
      <alignment horizontal="center" vertical="center" wrapText="1"/>
    </xf>
    <xf numFmtId="0" fontId="39" fillId="0" borderId="24" xfId="6" applyFont="1" applyFill="1" applyBorder="1" applyAlignment="1">
      <alignment horizontal="center" vertical="center" wrapText="1"/>
    </xf>
    <xf numFmtId="0" fontId="39" fillId="0" borderId="32" xfId="6" applyFont="1" applyFill="1" applyBorder="1" applyAlignment="1">
      <alignment horizontal="center" vertical="center" wrapText="1"/>
    </xf>
    <xf numFmtId="0" fontId="59" fillId="0" borderId="13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Fill="1" applyBorder="1" applyAlignment="1">
      <alignment horizontal="center" wrapText="1"/>
    </xf>
    <xf numFmtId="0" fontId="59" fillId="0" borderId="20" xfId="0" applyFont="1" applyFill="1" applyBorder="1" applyAlignment="1">
      <alignment horizontal="center" wrapText="1"/>
    </xf>
    <xf numFmtId="0" fontId="59" fillId="0" borderId="12" xfId="0" applyFont="1" applyFill="1" applyBorder="1" applyAlignment="1">
      <alignment horizontal="center" wrapText="1"/>
    </xf>
    <xf numFmtId="4" fontId="59" fillId="0" borderId="13" xfId="0" applyNumberFormat="1" applyFont="1" applyFill="1" applyBorder="1" applyAlignment="1">
      <alignment horizontal="right"/>
    </xf>
    <xf numFmtId="4" fontId="59" fillId="0" borderId="20" xfId="0" applyNumberFormat="1" applyFont="1" applyFill="1" applyBorder="1" applyAlignment="1">
      <alignment horizontal="right"/>
    </xf>
    <xf numFmtId="4" fontId="59" fillId="0" borderId="12" xfId="0" applyNumberFormat="1" applyFont="1" applyFill="1" applyBorder="1" applyAlignment="1">
      <alignment horizontal="right"/>
    </xf>
    <xf numFmtId="4" fontId="59" fillId="0" borderId="13" xfId="9" applyNumberFormat="1" applyFont="1" applyFill="1" applyBorder="1" applyAlignment="1">
      <alignment horizontal="right"/>
    </xf>
    <xf numFmtId="4" fontId="59" fillId="0" borderId="20" xfId="9" applyNumberFormat="1" applyFont="1" applyFill="1" applyBorder="1" applyAlignment="1">
      <alignment horizontal="right"/>
    </xf>
    <xf numFmtId="4" fontId="59" fillId="0" borderId="12" xfId="9" applyNumberFormat="1" applyFont="1" applyFill="1" applyBorder="1" applyAlignment="1">
      <alignment horizontal="right"/>
    </xf>
    <xf numFmtId="0" fontId="68" fillId="0" borderId="26" xfId="0" applyFont="1" applyFill="1" applyBorder="1" applyAlignment="1">
      <alignment horizontal="left" wrapText="1"/>
    </xf>
    <xf numFmtId="0" fontId="68" fillId="0" borderId="33" xfId="0" applyFont="1" applyFill="1" applyBorder="1" applyAlignment="1">
      <alignment horizontal="left" wrapText="1"/>
    </xf>
    <xf numFmtId="0" fontId="68" fillId="0" borderId="7" xfId="0" applyFont="1" applyFill="1" applyBorder="1" applyAlignment="1">
      <alignment horizontal="left" wrapText="1"/>
    </xf>
    <xf numFmtId="0" fontId="65" fillId="0" borderId="26" xfId="0" applyFont="1" applyFill="1" applyBorder="1" applyAlignment="1">
      <alignment horizontal="right" wrapText="1"/>
    </xf>
    <xf numFmtId="0" fontId="65" fillId="0" borderId="33" xfId="0" applyFont="1" applyFill="1" applyBorder="1" applyAlignment="1">
      <alignment horizontal="right" wrapText="1"/>
    </xf>
    <xf numFmtId="0" fontId="65" fillId="0" borderId="7" xfId="0" applyFont="1" applyFill="1" applyBorder="1" applyAlignment="1">
      <alignment horizontal="right" wrapText="1"/>
    </xf>
    <xf numFmtId="0" fontId="60" fillId="0" borderId="26" xfId="0" applyFont="1" applyFill="1" applyBorder="1" applyAlignment="1">
      <alignment horizontal="left" wrapText="1"/>
    </xf>
    <xf numFmtId="0" fontId="60" fillId="0" borderId="33" xfId="0" applyFont="1" applyFill="1" applyBorder="1" applyAlignment="1">
      <alignment horizontal="left" wrapText="1"/>
    </xf>
    <xf numFmtId="0" fontId="60" fillId="0" borderId="7" xfId="0" applyFont="1" applyFill="1" applyBorder="1" applyAlignment="1">
      <alignment horizontal="left" wrapText="1"/>
    </xf>
    <xf numFmtId="0" fontId="68" fillId="0" borderId="26" xfId="0" applyFont="1" applyBorder="1" applyAlignment="1">
      <alignment horizontal="left"/>
    </xf>
    <xf numFmtId="0" fontId="68" fillId="0" borderId="33" xfId="0" applyFont="1" applyBorder="1" applyAlignment="1">
      <alignment horizontal="left"/>
    </xf>
    <xf numFmtId="0" fontId="68" fillId="0" borderId="7" xfId="0" applyFont="1" applyBorder="1" applyAlignment="1">
      <alignment horizontal="left"/>
    </xf>
    <xf numFmtId="0" fontId="65" fillId="4" borderId="26" xfId="0" applyFont="1" applyFill="1" applyBorder="1" applyAlignment="1">
      <alignment horizontal="left"/>
    </xf>
    <xf numFmtId="0" fontId="65" fillId="4" borderId="33" xfId="0" applyFont="1" applyFill="1" applyBorder="1" applyAlignment="1">
      <alignment horizontal="left"/>
    </xf>
    <xf numFmtId="0" fontId="65" fillId="4" borderId="7" xfId="0" applyFont="1" applyFill="1" applyBorder="1" applyAlignment="1">
      <alignment horizontal="left"/>
    </xf>
    <xf numFmtId="0" fontId="65" fillId="0" borderId="26" xfId="0" applyFont="1" applyBorder="1" applyAlignment="1">
      <alignment horizontal="right" wrapText="1"/>
    </xf>
    <xf numFmtId="0" fontId="65" fillId="0" borderId="33" xfId="0" applyFont="1" applyBorder="1" applyAlignment="1">
      <alignment horizontal="right" wrapText="1"/>
    </xf>
    <xf numFmtId="0" fontId="65" fillId="0" borderId="7" xfId="0" applyFont="1" applyBorder="1" applyAlignment="1">
      <alignment horizontal="right" wrapText="1"/>
    </xf>
    <xf numFmtId="0" fontId="66" fillId="8" borderId="26" xfId="0" applyFont="1" applyFill="1" applyBorder="1" applyAlignment="1">
      <alignment horizontal="left"/>
    </xf>
    <xf numFmtId="0" fontId="66" fillId="8" borderId="33" xfId="0" applyFont="1" applyFill="1" applyBorder="1" applyAlignment="1">
      <alignment horizontal="left"/>
    </xf>
    <xf numFmtId="0" fontId="66" fillId="8" borderId="7" xfId="0" applyFont="1" applyFill="1" applyBorder="1" applyAlignment="1">
      <alignment horizontal="left"/>
    </xf>
    <xf numFmtId="0" fontId="60" fillId="0" borderId="26" xfId="0" applyFont="1" applyBorder="1" applyAlignment="1">
      <alignment horizontal="left"/>
    </xf>
    <xf numFmtId="0" fontId="60" fillId="0" borderId="33" xfId="0" applyFont="1" applyBorder="1" applyAlignment="1">
      <alignment horizontal="left"/>
    </xf>
    <xf numFmtId="0" fontId="60" fillId="0" borderId="7" xfId="0" applyFont="1" applyBorder="1" applyAlignment="1">
      <alignment horizontal="left"/>
    </xf>
    <xf numFmtId="0" fontId="68" fillId="0" borderId="26" xfId="0" applyFont="1" applyBorder="1" applyAlignment="1">
      <alignment horizontal="left" wrapText="1"/>
    </xf>
    <xf numFmtId="0" fontId="68" fillId="0" borderId="33" xfId="0" applyFont="1" applyBorder="1" applyAlignment="1">
      <alignment horizontal="left" wrapText="1"/>
    </xf>
    <xf numFmtId="0" fontId="68" fillId="0" borderId="7" xfId="0" applyFont="1" applyBorder="1" applyAlignment="1">
      <alignment horizontal="left" wrapText="1"/>
    </xf>
    <xf numFmtId="0" fontId="60" fillId="0" borderId="26" xfId="0" applyFont="1" applyBorder="1" applyAlignment="1">
      <alignment horizontal="left" wrapText="1"/>
    </xf>
    <xf numFmtId="0" fontId="60" fillId="0" borderId="33" xfId="0" applyFont="1" applyBorder="1" applyAlignment="1">
      <alignment horizontal="left" wrapText="1"/>
    </xf>
    <xf numFmtId="0" fontId="60" fillId="0" borderId="7" xfId="0" applyFont="1" applyBorder="1" applyAlignment="1">
      <alignment horizontal="left" wrapText="1"/>
    </xf>
    <xf numFmtId="0" fontId="66" fillId="0" borderId="26" xfId="0" applyFont="1" applyFill="1" applyBorder="1" applyAlignment="1">
      <alignment horizontal="right" wrapText="1"/>
    </xf>
    <xf numFmtId="0" fontId="66" fillId="0" borderId="33" xfId="0" applyFont="1" applyFill="1" applyBorder="1" applyAlignment="1">
      <alignment horizontal="right" wrapText="1"/>
    </xf>
    <xf numFmtId="0" fontId="66" fillId="0" borderId="7" xfId="0" applyFont="1" applyFill="1" applyBorder="1" applyAlignment="1">
      <alignment horizontal="right" wrapText="1"/>
    </xf>
    <xf numFmtId="0" fontId="59" fillId="0" borderId="13" xfId="0" applyFont="1" applyFill="1" applyBorder="1" applyAlignment="1">
      <alignment horizontal="center"/>
    </xf>
    <xf numFmtId="0" fontId="59" fillId="0" borderId="20" xfId="0" applyFont="1" applyFill="1" applyBorder="1" applyAlignment="1">
      <alignment horizontal="center"/>
    </xf>
    <xf numFmtId="0" fontId="59" fillId="0" borderId="12" xfId="0" applyFont="1" applyFill="1" applyBorder="1" applyAlignment="1">
      <alignment horizontal="center"/>
    </xf>
    <xf numFmtId="4" fontId="59" fillId="0" borderId="13" xfId="9" applyNumberFormat="1" applyFont="1" applyFill="1" applyBorder="1" applyAlignment="1">
      <alignment horizontal="right" wrapText="1"/>
    </xf>
    <xf numFmtId="4" fontId="59" fillId="0" borderId="20" xfId="9" applyNumberFormat="1" applyFont="1" applyFill="1" applyBorder="1" applyAlignment="1">
      <alignment horizontal="right" wrapText="1"/>
    </xf>
    <xf numFmtId="4" fontId="59" fillId="0" borderId="12" xfId="9" applyNumberFormat="1" applyFont="1" applyFill="1" applyBorder="1" applyAlignment="1">
      <alignment horizontal="right" wrapText="1"/>
    </xf>
    <xf numFmtId="0" fontId="66" fillId="4" borderId="34" xfId="0" applyFont="1" applyFill="1" applyBorder="1" applyAlignment="1">
      <alignment horizontal="right" wrapText="1"/>
    </xf>
    <xf numFmtId="0" fontId="66" fillId="4" borderId="35" xfId="0" applyFont="1" applyFill="1" applyBorder="1" applyAlignment="1">
      <alignment horizontal="right" wrapText="1"/>
    </xf>
    <xf numFmtId="0" fontId="66" fillId="8" borderId="26" xfId="0" applyFont="1" applyFill="1" applyBorder="1" applyAlignment="1">
      <alignment horizontal="left" wrapText="1"/>
    </xf>
    <xf numFmtId="0" fontId="66" fillId="8" borderId="33" xfId="0" applyFont="1" applyFill="1" applyBorder="1" applyAlignment="1">
      <alignment horizontal="left" wrapText="1"/>
    </xf>
    <xf numFmtId="0" fontId="66" fillId="8" borderId="7" xfId="0" applyFont="1" applyFill="1" applyBorder="1" applyAlignment="1">
      <alignment horizontal="left" wrapText="1"/>
    </xf>
    <xf numFmtId="4" fontId="59" fillId="0" borderId="13" xfId="9" applyNumberFormat="1" applyFont="1" applyFill="1" applyBorder="1" applyAlignment="1"/>
    <xf numFmtId="4" fontId="59" fillId="0" borderId="20" xfId="9" applyNumberFormat="1" applyFont="1" applyFill="1" applyBorder="1" applyAlignment="1"/>
    <xf numFmtId="4" fontId="59" fillId="0" borderId="12" xfId="9" applyNumberFormat="1" applyFont="1" applyFill="1" applyBorder="1" applyAlignment="1"/>
    <xf numFmtId="4" fontId="59" fillId="0" borderId="13" xfId="0" applyNumberFormat="1" applyFont="1" applyBorder="1" applyAlignment="1">
      <alignment horizontal="right"/>
    </xf>
    <xf numFmtId="4" fontId="59" fillId="0" borderId="20" xfId="0" applyNumberFormat="1" applyFont="1" applyBorder="1" applyAlignment="1">
      <alignment horizontal="right"/>
    </xf>
    <xf numFmtId="4" fontId="59" fillId="0" borderId="12" xfId="0" applyNumberFormat="1" applyFont="1" applyBorder="1" applyAlignment="1">
      <alignment horizontal="right"/>
    </xf>
    <xf numFmtId="0" fontId="69" fillId="0" borderId="0" xfId="0" applyFont="1" applyBorder="1" applyAlignment="1">
      <alignment horizontal="center" wrapText="1"/>
    </xf>
    <xf numFmtId="0" fontId="59" fillId="0" borderId="13" xfId="0" applyFont="1" applyBorder="1" applyAlignment="1">
      <alignment horizontal="center" wrapText="1"/>
    </xf>
    <xf numFmtId="0" fontId="59" fillId="0" borderId="20" xfId="0" applyFont="1" applyBorder="1" applyAlignment="1">
      <alignment horizontal="center" wrapText="1"/>
    </xf>
    <xf numFmtId="0" fontId="59" fillId="0" borderId="12" xfId="0" applyFont="1" applyBorder="1" applyAlignment="1">
      <alignment horizontal="center" wrapText="1"/>
    </xf>
    <xf numFmtId="0" fontId="65" fillId="0" borderId="0" xfId="0" applyFont="1" applyBorder="1" applyAlignment="1">
      <alignment horizontal="left" wrapText="1"/>
    </xf>
    <xf numFmtId="0" fontId="59" fillId="0" borderId="13" xfId="0" applyFont="1" applyBorder="1" applyAlignment="1">
      <alignment horizontal="left"/>
    </xf>
    <xf numFmtId="0" fontId="59" fillId="0" borderId="20" xfId="0" applyFont="1" applyBorder="1" applyAlignment="1">
      <alignment horizontal="left"/>
    </xf>
    <xf numFmtId="0" fontId="59" fillId="0" borderId="12" xfId="0" applyFont="1" applyBorder="1" applyAlignment="1">
      <alignment horizontal="left"/>
    </xf>
    <xf numFmtId="0" fontId="54" fillId="0" borderId="0" xfId="5" applyFont="1" applyFill="1" applyAlignment="1">
      <alignment horizontal="center"/>
    </xf>
    <xf numFmtId="0" fontId="50" fillId="0" borderId="0" xfId="5" applyFont="1" applyFill="1" applyAlignment="1">
      <alignment horizontal="right" wrapText="1"/>
    </xf>
    <xf numFmtId="0" fontId="54" fillId="0" borderId="0" xfId="5" applyFont="1" applyFill="1" applyAlignment="1">
      <alignment horizontal="right" wrapText="1"/>
    </xf>
    <xf numFmtId="0" fontId="69" fillId="0" borderId="0" xfId="0" applyFont="1" applyBorder="1" applyAlignment="1">
      <alignment horizontal="center" vertical="center" wrapText="1"/>
    </xf>
    <xf numFmtId="0" fontId="55" fillId="0" borderId="0" xfId="5" applyFont="1" applyFill="1" applyAlignment="1">
      <alignment horizontal="center"/>
    </xf>
    <xf numFmtId="0" fontId="50" fillId="0" borderId="0" xfId="5" applyFont="1" applyFill="1" applyAlignment="1">
      <alignment horizontal="right"/>
    </xf>
    <xf numFmtId="0" fontId="60" fillId="4" borderId="26" xfId="0" applyFont="1" applyFill="1" applyBorder="1" applyAlignment="1">
      <alignment horizontal="center" wrapText="1"/>
    </xf>
    <xf numFmtId="0" fontId="60" fillId="4" borderId="33" xfId="0" applyFont="1" applyFill="1" applyBorder="1" applyAlignment="1">
      <alignment horizontal="center" wrapText="1"/>
    </xf>
    <xf numFmtId="0" fontId="60" fillId="4" borderId="7" xfId="0" applyFont="1" applyFill="1" applyBorder="1" applyAlignment="1">
      <alignment horizontal="center" wrapText="1"/>
    </xf>
    <xf numFmtId="0" fontId="60" fillId="0" borderId="0" xfId="0" applyFont="1" applyAlignment="1">
      <alignment horizontal="left" vertical="top" wrapText="1"/>
    </xf>
    <xf numFmtId="0" fontId="59" fillId="0" borderId="13" xfId="0" applyFont="1" applyBorder="1" applyAlignment="1">
      <alignment horizontal="center" vertical="top"/>
    </xf>
    <xf numFmtId="0" fontId="59" fillId="0" borderId="20" xfId="0" applyFont="1" applyBorder="1" applyAlignment="1">
      <alignment horizontal="center" vertical="top"/>
    </xf>
    <xf numFmtId="0" fontId="59" fillId="0" borderId="12" xfId="0" applyFont="1" applyBorder="1" applyAlignment="1">
      <alignment horizontal="center" vertical="top"/>
    </xf>
    <xf numFmtId="0" fontId="59" fillId="0" borderId="13" xfId="0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60" fillId="4" borderId="1" xfId="0" applyFont="1" applyFill="1" applyBorder="1" applyAlignment="1">
      <alignment horizontal="left"/>
    </xf>
    <xf numFmtId="0" fontId="60" fillId="4" borderId="6" xfId="0" applyFont="1" applyFill="1" applyBorder="1" applyAlignment="1">
      <alignment horizontal="left"/>
    </xf>
    <xf numFmtId="1" fontId="59" fillId="0" borderId="13" xfId="0" applyNumberFormat="1" applyFont="1" applyFill="1" applyBorder="1" applyAlignment="1">
      <alignment horizontal="center" vertical="center"/>
    </xf>
    <xf numFmtId="1" fontId="59" fillId="0" borderId="20" xfId="0" applyNumberFormat="1" applyFont="1" applyFill="1" applyBorder="1" applyAlignment="1">
      <alignment horizontal="center" vertical="center"/>
    </xf>
    <xf numFmtId="1" fontId="59" fillId="0" borderId="12" xfId="0" applyNumberFormat="1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top" wrapText="1"/>
    </xf>
    <xf numFmtId="2" fontId="59" fillId="0" borderId="36" xfId="0" applyNumberFormat="1" applyFont="1" applyFill="1" applyBorder="1" applyAlignment="1">
      <alignment horizontal="center" vertical="center"/>
    </xf>
    <xf numFmtId="2" fontId="59" fillId="0" borderId="37" xfId="0" applyNumberFormat="1" applyFont="1" applyFill="1" applyBorder="1" applyAlignment="1">
      <alignment horizontal="center" vertical="center"/>
    </xf>
    <xf numFmtId="2" fontId="59" fillId="0" borderId="38" xfId="0" applyNumberFormat="1" applyFont="1" applyFill="1" applyBorder="1" applyAlignment="1">
      <alignment horizontal="center" vertical="center"/>
    </xf>
    <xf numFmtId="0" fontId="60" fillId="4" borderId="1" xfId="0" applyFont="1" applyFill="1" applyBorder="1" applyAlignment="1">
      <alignment horizontal="center" wrapText="1"/>
    </xf>
    <xf numFmtId="3" fontId="19" fillId="0" borderId="13" xfId="4" applyNumberFormat="1" applyFont="1" applyBorder="1" applyAlignment="1">
      <alignment horizontal="center"/>
    </xf>
    <xf numFmtId="3" fontId="19" fillId="0" borderId="20" xfId="4" applyNumberFormat="1" applyFont="1" applyBorder="1" applyAlignment="1">
      <alignment horizontal="center"/>
    </xf>
    <xf numFmtId="3" fontId="19" fillId="0" borderId="12" xfId="4" applyNumberFormat="1" applyFont="1" applyBorder="1" applyAlignment="1">
      <alignment horizontal="center"/>
    </xf>
    <xf numFmtId="171" fontId="19" fillId="0" borderId="13" xfId="4" applyNumberFormat="1" applyFont="1" applyBorder="1" applyAlignment="1">
      <alignment horizontal="center"/>
    </xf>
    <xf numFmtId="171" fontId="19" fillId="0" borderId="20" xfId="4" applyNumberFormat="1" applyFont="1" applyBorder="1" applyAlignment="1">
      <alignment horizontal="center"/>
    </xf>
    <xf numFmtId="171" fontId="19" fillId="0" borderId="12" xfId="4" applyNumberFormat="1" applyFont="1" applyBorder="1" applyAlignment="1">
      <alignment horizontal="center"/>
    </xf>
    <xf numFmtId="2" fontId="59" fillId="0" borderId="36" xfId="0" applyNumberFormat="1" applyFont="1" applyFill="1" applyBorder="1" applyAlignment="1">
      <alignment horizontal="center"/>
    </xf>
    <xf numFmtId="2" fontId="59" fillId="0" borderId="37" xfId="0" applyNumberFormat="1" applyFont="1" applyFill="1" applyBorder="1" applyAlignment="1">
      <alignment horizontal="center"/>
    </xf>
    <xf numFmtId="2" fontId="59" fillId="0" borderId="38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</cellXfs>
  <cellStyles count="11">
    <cellStyle name="Comma 2" xfId="1"/>
    <cellStyle name="Currency 2" xfId="2"/>
    <cellStyle name="Normal 2" xfId="3"/>
    <cellStyle name="Normal 2 2" xfId="4"/>
    <cellStyle name="Normal_Mon_im" xfId="5"/>
    <cellStyle name="Normal_PPR_PS~1" xfId="6"/>
    <cellStyle name="Normal_SPECIV" xfId="7"/>
    <cellStyle name="Percent_GENska_PADKA_RP_kor" xfId="8"/>
    <cellStyle name="Валута" xfId="9" builtinId="4"/>
    <cellStyle name="Запетая" xfId="10" builtinId="3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22960" y="0"/>
          <a:ext cx="623316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ÑÌÅÒÊÎ ÔÈÍÀÍÑÎÂ ÐÀÇ×ÅÒ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                       No 01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çà îïðåäåëÿíå ðàçõîäèòå çà ãåîäåçè÷íî çàñíåìàíå íà ðàéîí îò 3 ìîíèòîðèíãîâè 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òî÷êè    -    ( êîîðäèíèðàíå  X , Y , Z  -  êîðäèíàòíà ñèñòåìà 1970 ãîäèíà )</a:t>
          </a:r>
        </a:p>
      </xdr:txBody>
    </xdr:sp>
    <xdr:clientData/>
  </xdr:twoCellAnchor>
  <xdr:twoCellAnchor>
    <xdr:from>
      <xdr:col>1</xdr:col>
      <xdr:colOff>76200</xdr:colOff>
      <xdr:row>1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822960" y="0"/>
          <a:ext cx="623316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ÑÌÅÒÊÎ ÔÈÍÀÍÑÎÂ ÐÀÇ×ÅÒ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                                                No 01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Hebar"/>
          </a:endParaRP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çà îïðåäåëÿíå ðàçõîäèòå çà ãåîäåçè÷íî çàñíåìàíå íà ðàéîí îò 3 ìîíèòîðèíãîâè 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Hebar"/>
            </a:rPr>
            <a:t>      òî÷êè    -    ( êîîðäèíèðàíå  X , Y , Z  -  êîðäèíàòíà ñèñòåìà 1970 ãîäèíà 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1/Downloads/Varna_PSD_09052012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ROEKTI/Bobov_dol/Bobov_dol_RP/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efs\bte-project\Proekti\Hvostohranili6te%20Medet\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DKA/old/Shee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efs\bte-project\Borovo%20Smetki\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енерална Сметка Бюджет"/>
      <sheetName val="ГЕН.СМЕТКА"/>
      <sheetName val="KSS I-X"/>
      <sheetName val="СФР"/>
      <sheetName val="KSS-X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zoomScaleSheetLayoutView="85" zoomScalePageLayoutView="70" workbookViewId="0"/>
  </sheetViews>
  <sheetFormatPr defaultColWidth="8" defaultRowHeight="15"/>
  <cols>
    <col min="1" max="1" width="7" style="195" bestFit="1" customWidth="1"/>
    <col min="2" max="2" width="12.7109375" style="195" customWidth="1"/>
    <col min="3" max="3" width="60.28515625" style="195" customWidth="1"/>
    <col min="4" max="4" width="23.5703125" style="195" customWidth="1"/>
    <col min="5" max="16384" width="8" style="195"/>
  </cols>
  <sheetData>
    <row r="1" spans="1:4" ht="12" customHeight="1"/>
    <row r="2" spans="1:4" ht="22.5">
      <c r="A2" s="293" t="s">
        <v>1055</v>
      </c>
      <c r="B2" s="293"/>
      <c r="C2" s="293"/>
      <c r="D2" s="293"/>
    </row>
    <row r="3" spans="1:4" ht="12" customHeight="1"/>
    <row r="4" spans="1:4" ht="47.25" customHeight="1">
      <c r="A4" s="292" t="s">
        <v>1565</v>
      </c>
      <c r="B4" s="292"/>
      <c r="C4" s="292"/>
      <c r="D4" s="292"/>
    </row>
    <row r="5" spans="1:4" ht="15.75">
      <c r="A5" s="292" t="s">
        <v>1566</v>
      </c>
      <c r="B5" s="292"/>
      <c r="C5" s="292"/>
      <c r="D5" s="292"/>
    </row>
    <row r="6" spans="1:4" ht="31.5" customHeight="1">
      <c r="A6" s="292" t="s">
        <v>1567</v>
      </c>
      <c r="B6" s="292"/>
      <c r="C6" s="292"/>
      <c r="D6" s="292"/>
    </row>
    <row r="7" spans="1:4" ht="15.75">
      <c r="A7" s="256"/>
      <c r="B7" s="256"/>
      <c r="C7" s="256"/>
      <c r="D7" s="256"/>
    </row>
    <row r="8" spans="1:4" ht="14.45" customHeight="1">
      <c r="A8" s="292" t="s">
        <v>1554</v>
      </c>
      <c r="B8" s="292"/>
      <c r="C8" s="292"/>
      <c r="D8" s="292"/>
    </row>
    <row r="9" spans="1:4" ht="12" customHeight="1">
      <c r="A9" s="280"/>
      <c r="B9" s="280"/>
      <c r="C9" s="280"/>
      <c r="D9" s="280"/>
    </row>
    <row r="10" spans="1:4" ht="14.45" customHeight="1">
      <c r="A10" s="292" t="s">
        <v>1568</v>
      </c>
      <c r="B10" s="292"/>
      <c r="C10" s="292"/>
      <c r="D10" s="292"/>
    </row>
    <row r="11" spans="1:4" ht="12" customHeight="1" thickBot="1"/>
    <row r="12" spans="1:4" ht="18" customHeight="1" thickTop="1" thickBot="1">
      <c r="A12" s="297" t="s">
        <v>1005</v>
      </c>
      <c r="B12" s="300" t="s">
        <v>1555</v>
      </c>
      <c r="C12" s="300" t="s">
        <v>1572</v>
      </c>
      <c r="D12" s="274" t="s">
        <v>1004</v>
      </c>
    </row>
    <row r="13" spans="1:4" ht="18" customHeight="1">
      <c r="A13" s="298"/>
      <c r="B13" s="301"/>
      <c r="C13" s="301"/>
      <c r="D13" s="303" t="s">
        <v>1556</v>
      </c>
    </row>
    <row r="14" spans="1:4" ht="18" customHeight="1" thickBot="1">
      <c r="A14" s="299"/>
      <c r="B14" s="302"/>
      <c r="C14" s="302"/>
      <c r="D14" s="302"/>
    </row>
    <row r="15" spans="1:4" ht="16.5" thickTop="1" thickBot="1">
      <c r="A15" s="196">
        <v>1</v>
      </c>
      <c r="B15" s="196">
        <f>A15+1</f>
        <v>2</v>
      </c>
      <c r="C15" s="196">
        <f>B15+1</f>
        <v>3</v>
      </c>
      <c r="D15" s="196">
        <f>C15+1</f>
        <v>4</v>
      </c>
    </row>
    <row r="16" spans="1:4" ht="21" customHeight="1" thickTop="1" thickBot="1">
      <c r="A16" s="259" t="s">
        <v>2</v>
      </c>
      <c r="B16" s="259"/>
      <c r="C16" s="258" t="s">
        <v>1054</v>
      </c>
      <c r="D16" s="260">
        <f>SUM(D17:D29)</f>
        <v>0</v>
      </c>
    </row>
    <row r="17" spans="1:4" ht="30.75" thickTop="1">
      <c r="A17" s="261" t="s">
        <v>1006</v>
      </c>
      <c r="B17" s="262" t="s">
        <v>1007</v>
      </c>
      <c r="C17" s="263" t="s">
        <v>863</v>
      </c>
      <c r="D17" s="264">
        <f>Обобщена!F389</f>
        <v>0</v>
      </c>
    </row>
    <row r="18" spans="1:4" ht="16.149999999999999" customHeight="1">
      <c r="A18" s="261" t="s">
        <v>1008</v>
      </c>
      <c r="B18" s="262" t="s">
        <v>1009</v>
      </c>
      <c r="C18" s="263" t="s">
        <v>1080</v>
      </c>
      <c r="D18" s="264">
        <f>Обобщена!F464</f>
        <v>0</v>
      </c>
    </row>
    <row r="19" spans="1:4" ht="16.149999999999999" customHeight="1">
      <c r="A19" s="261" t="s">
        <v>1010</v>
      </c>
      <c r="B19" s="262" t="s">
        <v>1011</v>
      </c>
      <c r="C19" s="263" t="s">
        <v>865</v>
      </c>
      <c r="D19" s="264">
        <f>Обобщена!F520</f>
        <v>0</v>
      </c>
    </row>
    <row r="20" spans="1:4" ht="16.149999999999999" customHeight="1">
      <c r="A20" s="261" t="s">
        <v>1012</v>
      </c>
      <c r="B20" s="262" t="s">
        <v>1013</v>
      </c>
      <c r="C20" s="263" t="s">
        <v>922</v>
      </c>
      <c r="D20" s="264">
        <f>Обобщена!F585</f>
        <v>0</v>
      </c>
    </row>
    <row r="21" spans="1:4" ht="16.149999999999999" customHeight="1">
      <c r="A21" s="261" t="s">
        <v>1014</v>
      </c>
      <c r="B21" s="262" t="s">
        <v>1015</v>
      </c>
      <c r="C21" s="263" t="s">
        <v>267</v>
      </c>
      <c r="D21" s="264">
        <f>Обобщена!F599</f>
        <v>0</v>
      </c>
    </row>
    <row r="22" spans="1:4" ht="16.149999999999999" customHeight="1">
      <c r="A22" s="261" t="s">
        <v>1016</v>
      </c>
      <c r="B22" s="262" t="s">
        <v>1017</v>
      </c>
      <c r="C22" s="263" t="s">
        <v>923</v>
      </c>
      <c r="D22" s="264">
        <f>Обобщена!F643</f>
        <v>0</v>
      </c>
    </row>
    <row r="23" spans="1:4" ht="16.149999999999999" customHeight="1">
      <c r="A23" s="261" t="s">
        <v>1018</v>
      </c>
      <c r="B23" s="262" t="s">
        <v>1019</v>
      </c>
      <c r="C23" s="263" t="s">
        <v>924</v>
      </c>
      <c r="D23" s="264">
        <f>Обобщена!F734</f>
        <v>0</v>
      </c>
    </row>
    <row r="24" spans="1:4" ht="16.149999999999999" customHeight="1">
      <c r="A24" s="261" t="s">
        <v>1020</v>
      </c>
      <c r="B24" s="262" t="s">
        <v>1021</v>
      </c>
      <c r="C24" s="263" t="s">
        <v>925</v>
      </c>
      <c r="D24" s="264">
        <f>Обобщена!F808</f>
        <v>0</v>
      </c>
    </row>
    <row r="25" spans="1:4" ht="16.149999999999999" customHeight="1">
      <c r="A25" s="261" t="s">
        <v>1022</v>
      </c>
      <c r="B25" s="262" t="s">
        <v>1023</v>
      </c>
      <c r="C25" s="263" t="s">
        <v>926</v>
      </c>
      <c r="D25" s="264">
        <f>Обобщена!F822</f>
        <v>0</v>
      </c>
    </row>
    <row r="26" spans="1:4" s="194" customFormat="1" ht="16.149999999999999" customHeight="1">
      <c r="A26" s="261" t="s">
        <v>1024</v>
      </c>
      <c r="B26" s="262" t="s">
        <v>1025</v>
      </c>
      <c r="C26" s="263" t="s">
        <v>800</v>
      </c>
      <c r="D26" s="264">
        <f>Обобщена!F1039</f>
        <v>0</v>
      </c>
    </row>
    <row r="27" spans="1:4" s="194" customFormat="1" ht="16.149999999999999" customHeight="1">
      <c r="A27" s="261" t="s">
        <v>1034</v>
      </c>
      <c r="B27" s="262" t="s">
        <v>1037</v>
      </c>
      <c r="C27" s="263" t="s">
        <v>927</v>
      </c>
      <c r="D27" s="264">
        <f>Обобщена!F1105</f>
        <v>0</v>
      </c>
    </row>
    <row r="28" spans="1:4" s="194" customFormat="1" ht="16.149999999999999" customHeight="1">
      <c r="A28" s="261" t="s">
        <v>1035</v>
      </c>
      <c r="B28" s="262" t="s">
        <v>1038</v>
      </c>
      <c r="C28" s="263" t="s">
        <v>433</v>
      </c>
      <c r="D28" s="264">
        <f>Обобщена!F1140</f>
        <v>0</v>
      </c>
    </row>
    <row r="29" spans="1:4" s="194" customFormat="1" ht="16.149999999999999" customHeight="1" thickBot="1">
      <c r="A29" s="261" t="s">
        <v>1036</v>
      </c>
      <c r="B29" s="262" t="s">
        <v>1027</v>
      </c>
      <c r="C29" s="263" t="s">
        <v>510</v>
      </c>
      <c r="D29" s="264">
        <f>Обобщена!F1265</f>
        <v>0</v>
      </c>
    </row>
    <row r="30" spans="1:4" s="267" customFormat="1" ht="21" customHeight="1" thickTop="1" thickBot="1">
      <c r="A30" s="259" t="s">
        <v>1026</v>
      </c>
      <c r="B30" s="265" t="s">
        <v>1027</v>
      </c>
      <c r="C30" s="266" t="s">
        <v>1028</v>
      </c>
      <c r="D30" s="260">
        <f>Обобщена!F1268</f>
        <v>0</v>
      </c>
    </row>
    <row r="31" spans="1:4" s="267" customFormat="1" ht="21" customHeight="1" thickTop="1" thickBot="1">
      <c r="A31" s="259" t="s">
        <v>1029</v>
      </c>
      <c r="B31" s="265" t="s">
        <v>1059</v>
      </c>
      <c r="C31" s="266" t="s">
        <v>1060</v>
      </c>
      <c r="D31" s="260">
        <f>Обобщена!F1271</f>
        <v>0</v>
      </c>
    </row>
    <row r="32" spans="1:4" s="267" customFormat="1" ht="21" customHeight="1" thickTop="1" thickBot="1">
      <c r="A32" s="259" t="s">
        <v>1057</v>
      </c>
      <c r="B32" s="281" t="s">
        <v>1030</v>
      </c>
      <c r="C32" s="266" t="s">
        <v>1031</v>
      </c>
      <c r="D32" s="260">
        <f>СФР!H18</f>
        <v>0</v>
      </c>
    </row>
    <row r="33" spans="1:5" s="267" customFormat="1" ht="21" customHeight="1" thickTop="1">
      <c r="A33" s="268" t="s">
        <v>6</v>
      </c>
      <c r="B33" s="282"/>
      <c r="C33" s="269" t="s">
        <v>1032</v>
      </c>
      <c r="D33" s="270"/>
    </row>
    <row r="34" spans="1:5" s="194" customFormat="1" ht="16.149999999999999" customHeight="1" thickBot="1">
      <c r="A34" s="261" t="s">
        <v>1058</v>
      </c>
      <c r="B34" s="283" t="s">
        <v>1033</v>
      </c>
      <c r="C34" s="271" t="s">
        <v>1571</v>
      </c>
      <c r="D34" s="272">
        <f>СФР!H30</f>
        <v>0</v>
      </c>
    </row>
    <row r="35" spans="1:5" s="201" customFormat="1" ht="14.25" hidden="1" thickTop="1" thickBot="1">
      <c r="A35" s="199"/>
      <c r="B35" s="200"/>
      <c r="C35" s="238"/>
      <c r="D35" s="197"/>
    </row>
    <row r="36" spans="1:5" s="194" customFormat="1" ht="21" customHeight="1" thickTop="1" thickBot="1">
      <c r="A36" s="294" t="s">
        <v>1557</v>
      </c>
      <c r="B36" s="295"/>
      <c r="C36" s="296"/>
      <c r="D36" s="273">
        <f>D34+D32+D30+D16+D31</f>
        <v>0</v>
      </c>
      <c r="E36" s="198"/>
    </row>
    <row r="37" spans="1:5" s="194" customFormat="1" ht="21" customHeight="1" thickTop="1" thickBot="1">
      <c r="A37" s="294" t="s">
        <v>1558</v>
      </c>
      <c r="B37" s="295"/>
      <c r="C37" s="296"/>
      <c r="D37" s="273">
        <f>D36*0.2</f>
        <v>0</v>
      </c>
    </row>
    <row r="38" spans="1:5" s="194" customFormat="1" ht="21" customHeight="1" thickTop="1" thickBot="1">
      <c r="A38" s="294" t="s">
        <v>1559</v>
      </c>
      <c r="B38" s="295"/>
      <c r="C38" s="296"/>
      <c r="D38" s="273">
        <f>SUM(D36:D37)</f>
        <v>0</v>
      </c>
    </row>
    <row r="39" spans="1:5" s="194" customFormat="1" ht="13.5" thickTop="1">
      <c r="A39" s="202"/>
      <c r="B39" s="203"/>
      <c r="C39" s="203"/>
      <c r="D39" s="203"/>
    </row>
    <row r="40" spans="1:5" s="194" customFormat="1" ht="12.75">
      <c r="A40" s="202"/>
      <c r="B40" s="203"/>
      <c r="C40" s="203"/>
      <c r="D40" s="203"/>
    </row>
    <row r="41" spans="1:5" s="194" customFormat="1" ht="12.75" hidden="1">
      <c r="A41" s="193"/>
    </row>
    <row r="42" spans="1:5" s="194" customFormat="1">
      <c r="A42" s="195"/>
      <c r="C42" s="204"/>
      <c r="D42" s="205"/>
    </row>
    <row r="43" spans="1:5" s="194" customFormat="1" ht="12.75">
      <c r="A43" s="193"/>
    </row>
  </sheetData>
  <mergeCells count="13">
    <mergeCell ref="A38:C38"/>
    <mergeCell ref="A12:A14"/>
    <mergeCell ref="B12:B14"/>
    <mergeCell ref="C12:C14"/>
    <mergeCell ref="D13:D14"/>
    <mergeCell ref="A36:C36"/>
    <mergeCell ref="A37:C37"/>
    <mergeCell ref="A6:D6"/>
    <mergeCell ref="A2:D2"/>
    <mergeCell ref="A4:D4"/>
    <mergeCell ref="A8:D8"/>
    <mergeCell ref="A10:D10"/>
    <mergeCell ref="A5:D5"/>
  </mergeCells>
  <printOptions horizontalCentered="1"/>
  <pageMargins left="0.49" right="0.37" top="0.78740157480314965" bottom="0.78740157480314965" header="0.39370078740157483" footer="0.39370078740157483"/>
  <pageSetup paperSize="9" scale="92" firstPageNumber="125" orientation="portrait" useFirstPageNumber="1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/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286</v>
      </c>
      <c r="C8" s="390"/>
      <c r="D8" s="390"/>
      <c r="E8" s="390"/>
      <c r="F8" s="390"/>
      <c r="G8" s="391"/>
    </row>
    <row r="9" spans="1:7" ht="15.75">
      <c r="A9" s="37">
        <v>1</v>
      </c>
      <c r="B9" s="25"/>
      <c r="C9" s="13" t="s">
        <v>351</v>
      </c>
      <c r="D9" s="74"/>
      <c r="E9" s="74"/>
      <c r="F9" s="74"/>
      <c r="G9" s="38"/>
    </row>
    <row r="10" spans="1:7" ht="13.15" customHeight="1">
      <c r="A10" s="37">
        <v>2</v>
      </c>
      <c r="B10" s="25"/>
      <c r="C10" s="14" t="s">
        <v>352</v>
      </c>
      <c r="D10" s="70" t="s">
        <v>19</v>
      </c>
      <c r="E10" s="71">
        <v>1</v>
      </c>
      <c r="F10" s="72">
        <v>3000</v>
      </c>
      <c r="G10" s="38">
        <f t="shared" ref="G10:G56" si="0">E10*F10</f>
        <v>3000</v>
      </c>
    </row>
    <row r="11" spans="1:7" ht="13.15" customHeight="1">
      <c r="A11" s="37">
        <v>3</v>
      </c>
      <c r="B11" s="25"/>
      <c r="C11" s="14" t="s">
        <v>353</v>
      </c>
      <c r="D11" s="70" t="s">
        <v>19</v>
      </c>
      <c r="E11" s="71">
        <v>2</v>
      </c>
      <c r="F11" s="72">
        <v>2400</v>
      </c>
      <c r="G11" s="38">
        <f t="shared" si="0"/>
        <v>4800</v>
      </c>
    </row>
    <row r="12" spans="1:7" ht="13.15" customHeight="1">
      <c r="A12" s="37">
        <v>4</v>
      </c>
      <c r="B12" s="25"/>
      <c r="C12" s="11" t="s">
        <v>354</v>
      </c>
      <c r="D12" s="70" t="s">
        <v>19</v>
      </c>
      <c r="E12" s="71">
        <v>1</v>
      </c>
      <c r="F12" s="72">
        <v>1600</v>
      </c>
      <c r="G12" s="38">
        <f t="shared" si="0"/>
        <v>1600</v>
      </c>
    </row>
    <row r="13" spans="1:7" ht="157.5">
      <c r="A13" s="37">
        <v>5</v>
      </c>
      <c r="B13" s="25"/>
      <c r="C13" s="11" t="s">
        <v>355</v>
      </c>
      <c r="D13" s="70" t="s">
        <v>19</v>
      </c>
      <c r="E13" s="71">
        <v>1</v>
      </c>
      <c r="F13" s="72">
        <v>1600</v>
      </c>
      <c r="G13" s="38">
        <f t="shared" si="0"/>
        <v>1600</v>
      </c>
    </row>
    <row r="14" spans="1:7" ht="378">
      <c r="A14" s="37">
        <v>6</v>
      </c>
      <c r="B14" s="25"/>
      <c r="C14" s="11" t="s">
        <v>356</v>
      </c>
      <c r="D14" s="70" t="s">
        <v>19</v>
      </c>
      <c r="E14" s="71">
        <v>2</v>
      </c>
      <c r="F14" s="72">
        <v>120</v>
      </c>
      <c r="G14" s="38">
        <f t="shared" si="0"/>
        <v>240</v>
      </c>
    </row>
    <row r="15" spans="1:7" ht="315">
      <c r="A15" s="37">
        <v>7</v>
      </c>
      <c r="B15" s="25"/>
      <c r="C15" s="14" t="s">
        <v>357</v>
      </c>
      <c r="D15" s="70" t="s">
        <v>19</v>
      </c>
      <c r="E15" s="71">
        <v>1</v>
      </c>
      <c r="F15" s="72">
        <v>60</v>
      </c>
      <c r="G15" s="38">
        <f t="shared" si="0"/>
        <v>60</v>
      </c>
    </row>
    <row r="16" spans="1:7" ht="78.75">
      <c r="A16" s="37">
        <v>8</v>
      </c>
      <c r="B16" s="25"/>
      <c r="C16" s="11" t="s">
        <v>358</v>
      </c>
      <c r="D16" s="70" t="s">
        <v>19</v>
      </c>
      <c r="E16" s="71">
        <v>8</v>
      </c>
      <c r="F16" s="72">
        <v>15</v>
      </c>
      <c r="G16" s="38">
        <f t="shared" si="0"/>
        <v>120</v>
      </c>
    </row>
    <row r="17" spans="1:7" ht="78.75">
      <c r="A17" s="37">
        <v>9</v>
      </c>
      <c r="B17" s="25"/>
      <c r="C17" s="11" t="s">
        <v>359</v>
      </c>
      <c r="D17" s="70" t="s">
        <v>19</v>
      </c>
      <c r="E17" s="71">
        <v>2</v>
      </c>
      <c r="F17" s="72">
        <v>40</v>
      </c>
      <c r="G17" s="38">
        <f t="shared" si="0"/>
        <v>80</v>
      </c>
    </row>
    <row r="18" spans="1:7" ht="78.75">
      <c r="A18" s="37">
        <v>10</v>
      </c>
      <c r="B18" s="25"/>
      <c r="C18" s="11" t="s">
        <v>360</v>
      </c>
      <c r="D18" s="70" t="s">
        <v>19</v>
      </c>
      <c r="E18" s="15">
        <v>1</v>
      </c>
      <c r="F18" s="72">
        <v>40</v>
      </c>
      <c r="G18" s="38">
        <f t="shared" si="0"/>
        <v>40</v>
      </c>
    </row>
    <row r="19" spans="1:7" ht="141.75">
      <c r="A19" s="37">
        <v>11</v>
      </c>
      <c r="B19" s="25"/>
      <c r="C19" s="11" t="s">
        <v>361</v>
      </c>
      <c r="D19" s="70" t="s">
        <v>19</v>
      </c>
      <c r="E19" s="15">
        <v>1</v>
      </c>
      <c r="F19" s="80">
        <v>36</v>
      </c>
      <c r="G19" s="38">
        <f t="shared" si="0"/>
        <v>36</v>
      </c>
    </row>
    <row r="20" spans="1:7" ht="34.5">
      <c r="A20" s="37">
        <v>12</v>
      </c>
      <c r="B20" s="25"/>
      <c r="C20" s="14" t="s">
        <v>362</v>
      </c>
      <c r="D20" s="15" t="s">
        <v>11</v>
      </c>
      <c r="E20" s="15">
        <v>450</v>
      </c>
      <c r="F20" s="10">
        <v>6.4</v>
      </c>
      <c r="G20" s="38">
        <f t="shared" si="0"/>
        <v>2880</v>
      </c>
    </row>
    <row r="21" spans="1:7" ht="34.5">
      <c r="A21" s="37">
        <v>13</v>
      </c>
      <c r="B21" s="25"/>
      <c r="C21" s="14" t="s">
        <v>363</v>
      </c>
      <c r="D21" s="15" t="s">
        <v>11</v>
      </c>
      <c r="E21" s="15">
        <v>412</v>
      </c>
      <c r="F21" s="10">
        <v>5.0999999999999996</v>
      </c>
      <c r="G21" s="38">
        <f t="shared" si="0"/>
        <v>2101.1999999999998</v>
      </c>
    </row>
    <row r="22" spans="1:7" ht="34.5">
      <c r="A22" s="37">
        <v>14</v>
      </c>
      <c r="B22" s="25"/>
      <c r="C22" s="14" t="s">
        <v>364</v>
      </c>
      <c r="D22" s="15" t="s">
        <v>11</v>
      </c>
      <c r="E22" s="15">
        <v>12</v>
      </c>
      <c r="F22" s="10">
        <v>1.8</v>
      </c>
      <c r="G22" s="38">
        <f t="shared" si="0"/>
        <v>21.6</v>
      </c>
    </row>
    <row r="23" spans="1:7" ht="34.5">
      <c r="A23" s="37">
        <v>15</v>
      </c>
      <c r="B23" s="25"/>
      <c r="C23" s="14" t="s">
        <v>365</v>
      </c>
      <c r="D23" s="15" t="s">
        <v>11</v>
      </c>
      <c r="E23" s="15">
        <v>6</v>
      </c>
      <c r="F23" s="10">
        <v>2.2000000000000002</v>
      </c>
      <c r="G23" s="38">
        <f t="shared" si="0"/>
        <v>13.200000000000001</v>
      </c>
    </row>
    <row r="24" spans="1:7" ht="34.5">
      <c r="A24" s="37">
        <v>16</v>
      </c>
      <c r="B24" s="25"/>
      <c r="C24" s="14" t="s">
        <v>366</v>
      </c>
      <c r="D24" s="15" t="s">
        <v>11</v>
      </c>
      <c r="E24" s="15">
        <v>8</v>
      </c>
      <c r="F24" s="10">
        <v>2.5499999999999998</v>
      </c>
      <c r="G24" s="38">
        <f t="shared" si="0"/>
        <v>20.399999999999999</v>
      </c>
    </row>
    <row r="25" spans="1:7" ht="15.75">
      <c r="A25" s="37">
        <v>17</v>
      </c>
      <c r="B25" s="25"/>
      <c r="C25" s="14" t="s">
        <v>174</v>
      </c>
      <c r="D25" s="15" t="s">
        <v>19</v>
      </c>
      <c r="E25" s="71">
        <v>2</v>
      </c>
      <c r="F25" s="10">
        <v>6.6</v>
      </c>
      <c r="G25" s="38">
        <f t="shared" si="0"/>
        <v>13.2</v>
      </c>
    </row>
    <row r="26" spans="1:7" ht="15.75">
      <c r="A26" s="37">
        <v>18</v>
      </c>
      <c r="B26" s="25"/>
      <c r="C26" s="14" t="s">
        <v>367</v>
      </c>
      <c r="D26" s="15" t="s">
        <v>11</v>
      </c>
      <c r="E26" s="71">
        <v>32</v>
      </c>
      <c r="F26" s="10">
        <v>4</v>
      </c>
      <c r="G26" s="38">
        <f t="shared" si="0"/>
        <v>128</v>
      </c>
    </row>
    <row r="27" spans="1:7" ht="15.75">
      <c r="A27" s="37">
        <v>19</v>
      </c>
      <c r="B27" s="25"/>
      <c r="C27" s="14" t="s">
        <v>368</v>
      </c>
      <c r="D27" s="15" t="s">
        <v>11</v>
      </c>
      <c r="E27" s="71">
        <v>8</v>
      </c>
      <c r="F27" s="10">
        <v>5</v>
      </c>
      <c r="G27" s="38">
        <f t="shared" si="0"/>
        <v>40</v>
      </c>
    </row>
    <row r="28" spans="1:7" ht="15.75">
      <c r="A28" s="37">
        <v>20</v>
      </c>
      <c r="B28" s="25"/>
      <c r="C28" s="14" t="s">
        <v>369</v>
      </c>
      <c r="D28" s="15" t="s">
        <v>11</v>
      </c>
      <c r="E28" s="71">
        <v>3</v>
      </c>
      <c r="F28" s="10">
        <v>6</v>
      </c>
      <c r="G28" s="38">
        <f t="shared" si="0"/>
        <v>18</v>
      </c>
    </row>
    <row r="29" spans="1:7" ht="47.25">
      <c r="A29" s="37">
        <v>21</v>
      </c>
      <c r="B29" s="25"/>
      <c r="C29" s="14" t="s">
        <v>370</v>
      </c>
      <c r="D29" s="15" t="s">
        <v>19</v>
      </c>
      <c r="E29" s="71">
        <v>8</v>
      </c>
      <c r="F29" s="72">
        <v>12</v>
      </c>
      <c r="G29" s="38">
        <f t="shared" si="0"/>
        <v>96</v>
      </c>
    </row>
    <row r="30" spans="1:7" ht="47.25">
      <c r="A30" s="37">
        <v>22</v>
      </c>
      <c r="B30" s="25"/>
      <c r="C30" s="14" t="s">
        <v>371</v>
      </c>
      <c r="D30" s="15" t="s">
        <v>19</v>
      </c>
      <c r="E30" s="71">
        <v>8</v>
      </c>
      <c r="F30" s="72">
        <v>20</v>
      </c>
      <c r="G30" s="38">
        <f t="shared" si="0"/>
        <v>160</v>
      </c>
    </row>
    <row r="31" spans="1:7" ht="15.75">
      <c r="A31" s="37">
        <v>23</v>
      </c>
      <c r="B31" s="25"/>
      <c r="C31" s="73" t="s">
        <v>350</v>
      </c>
      <c r="D31" s="74"/>
      <c r="E31" s="74"/>
      <c r="F31" s="75"/>
      <c r="G31" s="38">
        <f t="shared" si="0"/>
        <v>0</v>
      </c>
    </row>
    <row r="32" spans="1:7" ht="31.5">
      <c r="A32" s="37">
        <v>24</v>
      </c>
      <c r="B32" s="25"/>
      <c r="C32" s="14" t="s">
        <v>176</v>
      </c>
      <c r="D32" s="15" t="s">
        <v>11</v>
      </c>
      <c r="E32" s="71">
        <v>862</v>
      </c>
      <c r="F32" s="72">
        <v>1.8</v>
      </c>
      <c r="G32" s="38">
        <f t="shared" si="0"/>
        <v>1551.6000000000001</v>
      </c>
    </row>
    <row r="33" spans="1:7" ht="15.75">
      <c r="A33" s="37">
        <v>25</v>
      </c>
      <c r="B33" s="25"/>
      <c r="C33" s="14" t="s">
        <v>372</v>
      </c>
      <c r="D33" s="15" t="s">
        <v>11</v>
      </c>
      <c r="E33" s="71">
        <v>32</v>
      </c>
      <c r="F33" s="72">
        <v>0.9</v>
      </c>
      <c r="G33" s="38">
        <f t="shared" si="0"/>
        <v>28.8</v>
      </c>
    </row>
    <row r="34" spans="1:7" ht="15.75">
      <c r="A34" s="37">
        <v>26</v>
      </c>
      <c r="B34" s="25"/>
      <c r="C34" s="14" t="s">
        <v>373</v>
      </c>
      <c r="D34" s="15" t="s">
        <v>11</v>
      </c>
      <c r="E34" s="71">
        <v>11</v>
      </c>
      <c r="F34" s="72">
        <v>4</v>
      </c>
      <c r="G34" s="38">
        <f t="shared" si="0"/>
        <v>44</v>
      </c>
    </row>
    <row r="35" spans="1:7" ht="15.75">
      <c r="A35" s="37">
        <v>27</v>
      </c>
      <c r="B35" s="25"/>
      <c r="C35" s="14" t="s">
        <v>374</v>
      </c>
      <c r="D35" s="15" t="s">
        <v>11</v>
      </c>
      <c r="E35" s="71">
        <v>26</v>
      </c>
      <c r="F35" s="72">
        <v>1.2</v>
      </c>
      <c r="G35" s="38">
        <f t="shared" si="0"/>
        <v>31.2</v>
      </c>
    </row>
    <row r="36" spans="1:7" ht="31.5">
      <c r="A36" s="37">
        <v>28</v>
      </c>
      <c r="B36" s="25"/>
      <c r="C36" s="14" t="s">
        <v>375</v>
      </c>
      <c r="D36" s="15" t="s">
        <v>19</v>
      </c>
      <c r="E36" s="71">
        <v>1</v>
      </c>
      <c r="F36" s="72">
        <v>36</v>
      </c>
      <c r="G36" s="38">
        <f t="shared" si="0"/>
        <v>36</v>
      </c>
    </row>
    <row r="37" spans="1:7" ht="34.5">
      <c r="A37" s="37">
        <v>29</v>
      </c>
      <c r="B37" s="25"/>
      <c r="C37" s="14" t="s">
        <v>179</v>
      </c>
      <c r="D37" s="15" t="s">
        <v>19</v>
      </c>
      <c r="E37" s="71">
        <v>20</v>
      </c>
      <c r="F37" s="72">
        <v>4.2</v>
      </c>
      <c r="G37" s="38">
        <f t="shared" si="0"/>
        <v>84</v>
      </c>
    </row>
    <row r="38" spans="1:7" ht="34.5">
      <c r="A38" s="37">
        <v>30</v>
      </c>
      <c r="B38" s="25"/>
      <c r="C38" s="14" t="s">
        <v>186</v>
      </c>
      <c r="D38" s="15" t="s">
        <v>19</v>
      </c>
      <c r="E38" s="71">
        <v>36</v>
      </c>
      <c r="F38" s="72">
        <v>3.6</v>
      </c>
      <c r="G38" s="38">
        <f t="shared" si="0"/>
        <v>129.6</v>
      </c>
    </row>
    <row r="39" spans="1:7" ht="34.5">
      <c r="A39" s="37">
        <v>31</v>
      </c>
      <c r="B39" s="25"/>
      <c r="C39" s="14" t="s">
        <v>376</v>
      </c>
      <c r="D39" s="15" t="s">
        <v>19</v>
      </c>
      <c r="E39" s="71">
        <v>16</v>
      </c>
      <c r="F39" s="72">
        <v>6.2</v>
      </c>
      <c r="G39" s="38">
        <f t="shared" si="0"/>
        <v>99.2</v>
      </c>
    </row>
    <row r="40" spans="1:7" ht="31.5">
      <c r="A40" s="37"/>
      <c r="B40" s="25"/>
      <c r="C40" s="14" t="s">
        <v>187</v>
      </c>
      <c r="D40" s="16" t="s">
        <v>188</v>
      </c>
      <c r="E40" s="71">
        <v>8</v>
      </c>
      <c r="F40" s="72">
        <v>6</v>
      </c>
      <c r="G40" s="38">
        <f t="shared" si="0"/>
        <v>48</v>
      </c>
    </row>
    <row r="41" spans="1:7" ht="15.75">
      <c r="A41" s="37"/>
      <c r="B41" s="25"/>
      <c r="C41" s="14" t="s">
        <v>189</v>
      </c>
      <c r="D41" s="15" t="s">
        <v>244</v>
      </c>
      <c r="E41" s="71">
        <v>60</v>
      </c>
      <c r="F41" s="72">
        <v>1.2</v>
      </c>
      <c r="G41" s="38">
        <f t="shared" si="0"/>
        <v>72</v>
      </c>
    </row>
    <row r="42" spans="1:7" ht="31.5">
      <c r="A42" s="37"/>
      <c r="B42" s="25"/>
      <c r="C42" s="14" t="s">
        <v>190</v>
      </c>
      <c r="D42" s="15" t="s">
        <v>19</v>
      </c>
      <c r="E42" s="71">
        <v>20</v>
      </c>
      <c r="F42" s="72">
        <v>1.69</v>
      </c>
      <c r="G42" s="38">
        <f t="shared" si="0"/>
        <v>33.799999999999997</v>
      </c>
    </row>
    <row r="43" spans="1:7" ht="15.75">
      <c r="A43" s="37"/>
      <c r="B43" s="25"/>
      <c r="C43" s="14" t="s">
        <v>191</v>
      </c>
      <c r="D43" s="15" t="s">
        <v>19</v>
      </c>
      <c r="E43" s="13">
        <v>20</v>
      </c>
      <c r="F43" s="72">
        <v>4.5599999999999996</v>
      </c>
      <c r="G43" s="38">
        <f t="shared" si="0"/>
        <v>91.199999999999989</v>
      </c>
    </row>
    <row r="44" spans="1:7" ht="31.5">
      <c r="A44" s="37"/>
      <c r="B44" s="25"/>
      <c r="C44" s="14" t="s">
        <v>192</v>
      </c>
      <c r="D44" s="15" t="s">
        <v>193</v>
      </c>
      <c r="E44" s="13">
        <v>10</v>
      </c>
      <c r="F44" s="72">
        <v>4.88</v>
      </c>
      <c r="G44" s="38">
        <f t="shared" si="0"/>
        <v>48.8</v>
      </c>
    </row>
    <row r="45" spans="1:7" ht="15.75">
      <c r="A45" s="37"/>
      <c r="B45" s="25"/>
      <c r="C45" s="14" t="s">
        <v>196</v>
      </c>
      <c r="D45" s="15" t="s">
        <v>195</v>
      </c>
      <c r="E45" s="13">
        <v>20</v>
      </c>
      <c r="F45" s="10">
        <v>2</v>
      </c>
      <c r="G45" s="38">
        <f t="shared" si="0"/>
        <v>40</v>
      </c>
    </row>
    <row r="46" spans="1:7" ht="31.5">
      <c r="A46" s="37"/>
      <c r="B46" s="25"/>
      <c r="C46" s="14" t="s">
        <v>377</v>
      </c>
      <c r="D46" s="15" t="s">
        <v>195</v>
      </c>
      <c r="E46" s="13">
        <v>2</v>
      </c>
      <c r="F46" s="10">
        <v>8</v>
      </c>
      <c r="G46" s="38">
        <f t="shared" si="0"/>
        <v>16</v>
      </c>
    </row>
    <row r="47" spans="1:7" ht="15.75">
      <c r="A47" s="37"/>
      <c r="B47" s="25"/>
      <c r="C47" s="14" t="s">
        <v>378</v>
      </c>
      <c r="D47" s="15" t="s">
        <v>195</v>
      </c>
      <c r="E47" s="13">
        <v>3</v>
      </c>
      <c r="F47" s="10">
        <v>5</v>
      </c>
      <c r="G47" s="38">
        <f t="shared" si="0"/>
        <v>15</v>
      </c>
    </row>
    <row r="48" spans="1:7" ht="31.5">
      <c r="A48" s="37"/>
      <c r="B48" s="25"/>
      <c r="C48" s="14" t="s">
        <v>379</v>
      </c>
      <c r="D48" s="15" t="s">
        <v>195</v>
      </c>
      <c r="E48" s="13">
        <v>8</v>
      </c>
      <c r="F48" s="10">
        <v>8</v>
      </c>
      <c r="G48" s="38">
        <f t="shared" si="0"/>
        <v>64</v>
      </c>
    </row>
    <row r="49" spans="1:7" ht="31.5">
      <c r="A49" s="37"/>
      <c r="B49" s="25"/>
      <c r="C49" s="14" t="s">
        <v>380</v>
      </c>
      <c r="D49" s="15" t="s">
        <v>195</v>
      </c>
      <c r="E49" s="13">
        <v>4</v>
      </c>
      <c r="F49" s="10">
        <v>40</v>
      </c>
      <c r="G49" s="38">
        <f t="shared" si="0"/>
        <v>160</v>
      </c>
    </row>
    <row r="50" spans="1:7" ht="47.25">
      <c r="A50" s="37"/>
      <c r="B50" s="25"/>
      <c r="C50" s="14" t="s">
        <v>381</v>
      </c>
      <c r="D50" s="15" t="s">
        <v>195</v>
      </c>
      <c r="E50" s="13">
        <v>4</v>
      </c>
      <c r="F50" s="10">
        <v>10</v>
      </c>
      <c r="G50" s="38">
        <f t="shared" si="0"/>
        <v>40</v>
      </c>
    </row>
    <row r="51" spans="1:7" ht="15.75">
      <c r="A51" s="37"/>
      <c r="B51" s="25"/>
      <c r="C51" s="73" t="s">
        <v>344</v>
      </c>
      <c r="D51" s="74"/>
      <c r="E51" s="74"/>
      <c r="F51" s="75"/>
      <c r="G51" s="38">
        <f t="shared" si="0"/>
        <v>0</v>
      </c>
    </row>
    <row r="52" spans="1:7" ht="15.75">
      <c r="A52" s="37"/>
      <c r="B52" s="25"/>
      <c r="C52" s="14" t="s">
        <v>382</v>
      </c>
      <c r="D52" s="15" t="s">
        <v>198</v>
      </c>
      <c r="E52" s="13">
        <v>40</v>
      </c>
      <c r="F52" s="10">
        <v>7.26</v>
      </c>
      <c r="G52" s="38">
        <f t="shared" si="0"/>
        <v>290.39999999999998</v>
      </c>
    </row>
    <row r="53" spans="1:7" ht="15.75">
      <c r="A53" s="37"/>
      <c r="B53" s="25"/>
      <c r="C53" s="14" t="s">
        <v>383</v>
      </c>
      <c r="D53" s="15" t="s">
        <v>198</v>
      </c>
      <c r="E53" s="13">
        <v>12</v>
      </c>
      <c r="F53" s="10">
        <v>7.26</v>
      </c>
      <c r="G53" s="38">
        <f t="shared" si="0"/>
        <v>87.12</v>
      </c>
    </row>
    <row r="54" spans="1:7" ht="15.75">
      <c r="A54" s="37"/>
      <c r="B54" s="25"/>
      <c r="C54" s="14" t="s">
        <v>384</v>
      </c>
      <c r="D54" s="15" t="s">
        <v>198</v>
      </c>
      <c r="E54" s="13">
        <v>9</v>
      </c>
      <c r="F54" s="10">
        <v>7.26</v>
      </c>
      <c r="G54" s="38">
        <f t="shared" si="0"/>
        <v>65.34</v>
      </c>
    </row>
    <row r="55" spans="1:7" ht="31.5">
      <c r="A55" s="37"/>
      <c r="B55" s="25"/>
      <c r="C55" s="14" t="s">
        <v>385</v>
      </c>
      <c r="D55" s="15" t="s">
        <v>198</v>
      </c>
      <c r="E55" s="13">
        <v>40</v>
      </c>
      <c r="F55" s="10">
        <v>7.26</v>
      </c>
      <c r="G55" s="38">
        <f t="shared" si="0"/>
        <v>290.39999999999998</v>
      </c>
    </row>
    <row r="56" spans="1:7" ht="31.5">
      <c r="A56" s="37"/>
      <c r="B56" s="25"/>
      <c r="C56" s="14" t="s">
        <v>386</v>
      </c>
      <c r="D56" s="15" t="s">
        <v>198</v>
      </c>
      <c r="E56" s="13">
        <v>6</v>
      </c>
      <c r="F56" s="10">
        <v>7.26</v>
      </c>
      <c r="G56" s="38">
        <f t="shared" si="0"/>
        <v>43.56</v>
      </c>
    </row>
    <row r="58" spans="1:7" ht="14.45" customHeight="1">
      <c r="C58" s="399" t="s">
        <v>14</v>
      </c>
      <c r="D58" s="399"/>
      <c r="E58" s="399"/>
      <c r="F58" s="399"/>
      <c r="G58" s="19">
        <f>SUM(G9:G56)</f>
        <v>20477.620000000003</v>
      </c>
    </row>
    <row r="59" spans="1:7">
      <c r="C59" s="399" t="s">
        <v>12</v>
      </c>
      <c r="D59" s="399"/>
      <c r="E59" s="399"/>
      <c r="F59" s="399"/>
      <c r="G59" s="19">
        <f>G58*8%</f>
        <v>1638.2096000000001</v>
      </c>
    </row>
    <row r="60" spans="1:7">
      <c r="C60" s="399" t="s">
        <v>13</v>
      </c>
      <c r="D60" s="399"/>
      <c r="E60" s="399"/>
      <c r="F60" s="399"/>
      <c r="G60" s="19">
        <f>(G58+G59)*1.2</f>
        <v>26538.995520000004</v>
      </c>
    </row>
  </sheetData>
  <mergeCells count="9">
    <mergeCell ref="C60:F60"/>
    <mergeCell ref="C58:F58"/>
    <mergeCell ref="C59:F59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/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286</v>
      </c>
      <c r="C8" s="390"/>
      <c r="D8" s="390"/>
      <c r="E8" s="390"/>
      <c r="F8" s="390"/>
      <c r="G8" s="391"/>
    </row>
    <row r="9" spans="1:7" ht="15">
      <c r="A9" s="37">
        <v>1</v>
      </c>
      <c r="B9" s="25"/>
      <c r="C9" s="77" t="s">
        <v>349</v>
      </c>
      <c r="D9" s="78"/>
      <c r="E9" s="78"/>
      <c r="F9" s="79"/>
      <c r="G9" s="38">
        <f t="shared" ref="G9:G51" si="0">E9*F9</f>
        <v>0</v>
      </c>
    </row>
    <row r="10" spans="1:7" ht="15.75">
      <c r="A10" s="37">
        <v>2</v>
      </c>
      <c r="B10" s="25"/>
      <c r="C10" s="413" t="s">
        <v>287</v>
      </c>
      <c r="D10" s="414" t="s">
        <v>19</v>
      </c>
      <c r="E10" s="414">
        <v>1</v>
      </c>
      <c r="F10" s="62">
        <v>340</v>
      </c>
      <c r="G10" s="38">
        <f t="shared" si="0"/>
        <v>340</v>
      </c>
    </row>
    <row r="11" spans="1:7" ht="13.15" customHeight="1">
      <c r="A11" s="37">
        <v>3</v>
      </c>
      <c r="B11" s="25"/>
      <c r="C11" s="413"/>
      <c r="D11" s="414"/>
      <c r="E11" s="414"/>
      <c r="F11" s="62"/>
      <c r="G11" s="38">
        <f t="shared" si="0"/>
        <v>0</v>
      </c>
    </row>
    <row r="12" spans="1:7" ht="13.15" customHeight="1">
      <c r="A12" s="37">
        <v>4</v>
      </c>
      <c r="B12" s="25"/>
      <c r="C12" s="14" t="s">
        <v>288</v>
      </c>
      <c r="D12" s="15" t="s">
        <v>19</v>
      </c>
      <c r="E12" s="15">
        <v>1</v>
      </c>
      <c r="F12" s="62">
        <v>35</v>
      </c>
      <c r="G12" s="38">
        <f t="shared" si="0"/>
        <v>35</v>
      </c>
    </row>
    <row r="13" spans="1:7" ht="189">
      <c r="A13" s="37">
        <v>5</v>
      </c>
      <c r="B13" s="25"/>
      <c r="C13" s="14" t="s">
        <v>289</v>
      </c>
      <c r="D13" s="15" t="s">
        <v>19</v>
      </c>
      <c r="E13" s="15">
        <v>1</v>
      </c>
      <c r="F13" s="62">
        <v>560</v>
      </c>
      <c r="G13" s="38">
        <f t="shared" si="0"/>
        <v>560</v>
      </c>
    </row>
    <row r="14" spans="1:7" ht="236.25">
      <c r="A14" s="37">
        <v>6</v>
      </c>
      <c r="B14" s="25"/>
      <c r="C14" s="14" t="s">
        <v>290</v>
      </c>
      <c r="D14" s="15" t="s">
        <v>19</v>
      </c>
      <c r="E14" s="15">
        <v>4</v>
      </c>
      <c r="F14" s="62">
        <v>28</v>
      </c>
      <c r="G14" s="38">
        <f t="shared" si="0"/>
        <v>112</v>
      </c>
    </row>
    <row r="15" spans="1:7" ht="362.25">
      <c r="A15" s="37">
        <v>7</v>
      </c>
      <c r="B15" s="25"/>
      <c r="C15" s="14" t="s">
        <v>291</v>
      </c>
      <c r="D15" s="15" t="s">
        <v>19</v>
      </c>
      <c r="E15" s="15">
        <v>1</v>
      </c>
      <c r="F15" s="62">
        <v>46</v>
      </c>
      <c r="G15" s="38">
        <f t="shared" si="0"/>
        <v>46</v>
      </c>
    </row>
    <row r="16" spans="1:7" ht="141.75">
      <c r="A16" s="37">
        <v>8</v>
      </c>
      <c r="B16" s="25"/>
      <c r="C16" s="14" t="s">
        <v>292</v>
      </c>
      <c r="D16" s="15" t="s">
        <v>19</v>
      </c>
      <c r="E16" s="15">
        <v>3</v>
      </c>
      <c r="F16" s="62">
        <v>10</v>
      </c>
      <c r="G16" s="38">
        <f t="shared" si="0"/>
        <v>30</v>
      </c>
    </row>
    <row r="17" spans="1:7" ht="315">
      <c r="A17" s="37">
        <v>9</v>
      </c>
      <c r="B17" s="25"/>
      <c r="C17" s="14" t="s">
        <v>293</v>
      </c>
      <c r="D17" s="15" t="s">
        <v>19</v>
      </c>
      <c r="E17" s="15">
        <v>1</v>
      </c>
      <c r="F17" s="62">
        <v>109</v>
      </c>
      <c r="G17" s="38">
        <f t="shared" si="0"/>
        <v>109</v>
      </c>
    </row>
    <row r="18" spans="1:7" ht="409.5">
      <c r="A18" s="37">
        <v>10</v>
      </c>
      <c r="B18" s="25"/>
      <c r="C18" s="14" t="s">
        <v>294</v>
      </c>
      <c r="D18" s="15" t="s">
        <v>19</v>
      </c>
      <c r="E18" s="15">
        <v>1</v>
      </c>
      <c r="F18" s="62">
        <v>110</v>
      </c>
      <c r="G18" s="38">
        <f t="shared" si="0"/>
        <v>110</v>
      </c>
    </row>
    <row r="19" spans="1:7" ht="141.75">
      <c r="A19" s="37">
        <v>11</v>
      </c>
      <c r="B19" s="25"/>
      <c r="C19" s="14" t="s">
        <v>295</v>
      </c>
      <c r="D19" s="15" t="s">
        <v>19</v>
      </c>
      <c r="E19" s="15">
        <v>1</v>
      </c>
      <c r="F19" s="63">
        <v>6</v>
      </c>
      <c r="G19" s="38">
        <f t="shared" si="0"/>
        <v>6</v>
      </c>
    </row>
    <row r="20" spans="1:7" ht="409.5">
      <c r="A20" s="37">
        <v>12</v>
      </c>
      <c r="B20" s="25"/>
      <c r="C20" s="14" t="s">
        <v>296</v>
      </c>
      <c r="D20" s="15" t="s">
        <v>19</v>
      </c>
      <c r="E20" s="15">
        <v>1</v>
      </c>
      <c r="F20" s="62">
        <v>150</v>
      </c>
      <c r="G20" s="38">
        <f t="shared" si="0"/>
        <v>150</v>
      </c>
    </row>
    <row r="21" spans="1:7" ht="15.75">
      <c r="A21" s="37">
        <v>13</v>
      </c>
      <c r="B21" s="25"/>
      <c r="C21" s="14" t="s">
        <v>297</v>
      </c>
      <c r="D21" s="15" t="s">
        <v>19</v>
      </c>
      <c r="E21" s="15">
        <v>2</v>
      </c>
      <c r="F21" s="62">
        <v>25</v>
      </c>
      <c r="G21" s="38">
        <f t="shared" si="0"/>
        <v>50</v>
      </c>
    </row>
    <row r="22" spans="1:7" ht="34.5">
      <c r="A22" s="37">
        <v>14</v>
      </c>
      <c r="B22" s="25"/>
      <c r="C22" s="14" t="s">
        <v>298</v>
      </c>
      <c r="D22" s="15" t="s">
        <v>11</v>
      </c>
      <c r="E22" s="15">
        <v>350</v>
      </c>
      <c r="F22" s="62">
        <v>0.35</v>
      </c>
      <c r="G22" s="38">
        <f t="shared" si="0"/>
        <v>122.49999999999999</v>
      </c>
    </row>
    <row r="23" spans="1:7" ht="31.5">
      <c r="A23" s="37">
        <v>15</v>
      </c>
      <c r="B23" s="25"/>
      <c r="C23" s="14" t="s">
        <v>299</v>
      </c>
      <c r="D23" s="15" t="s">
        <v>19</v>
      </c>
      <c r="E23" s="15">
        <v>1</v>
      </c>
      <c r="F23" s="62">
        <v>52</v>
      </c>
      <c r="G23" s="38">
        <f t="shared" si="0"/>
        <v>52</v>
      </c>
    </row>
    <row r="24" spans="1:7" ht="18.75">
      <c r="A24" s="37">
        <v>16</v>
      </c>
      <c r="B24" s="25"/>
      <c r="C24" s="14" t="s">
        <v>300</v>
      </c>
      <c r="D24" s="15" t="s">
        <v>11</v>
      </c>
      <c r="E24" s="15">
        <v>5</v>
      </c>
      <c r="F24" s="62">
        <v>2.9</v>
      </c>
      <c r="G24" s="38">
        <f t="shared" si="0"/>
        <v>14.5</v>
      </c>
    </row>
    <row r="25" spans="1:7" ht="18.75">
      <c r="A25" s="37">
        <v>17</v>
      </c>
      <c r="B25" s="25"/>
      <c r="C25" s="14" t="s">
        <v>301</v>
      </c>
      <c r="D25" s="15" t="s">
        <v>11</v>
      </c>
      <c r="E25" s="15">
        <v>5</v>
      </c>
      <c r="F25" s="62">
        <v>4</v>
      </c>
      <c r="G25" s="38">
        <f t="shared" si="0"/>
        <v>20</v>
      </c>
    </row>
    <row r="26" spans="1:7" ht="15.75">
      <c r="A26" s="37">
        <v>18</v>
      </c>
      <c r="B26" s="25"/>
      <c r="C26" s="14" t="s">
        <v>302</v>
      </c>
      <c r="D26" s="15" t="s">
        <v>11</v>
      </c>
      <c r="E26" s="15">
        <v>10</v>
      </c>
      <c r="F26" s="62">
        <v>8</v>
      </c>
      <c r="G26" s="38">
        <f t="shared" si="0"/>
        <v>80</v>
      </c>
    </row>
    <row r="27" spans="1:7" ht="15.75">
      <c r="A27" s="37">
        <v>19</v>
      </c>
      <c r="B27" s="25"/>
      <c r="C27" s="73" t="s">
        <v>350</v>
      </c>
      <c r="D27" s="78"/>
      <c r="E27" s="78"/>
      <c r="F27" s="79"/>
      <c r="G27" s="38">
        <f t="shared" si="0"/>
        <v>0</v>
      </c>
    </row>
    <row r="28" spans="1:7" ht="31.5">
      <c r="A28" s="37">
        <v>20</v>
      </c>
      <c r="B28" s="25"/>
      <c r="C28" s="14" t="s">
        <v>176</v>
      </c>
      <c r="D28" s="15" t="s">
        <v>11</v>
      </c>
      <c r="E28" s="15">
        <v>5</v>
      </c>
      <c r="F28" s="62">
        <v>1.8</v>
      </c>
      <c r="G28" s="38">
        <f t="shared" si="0"/>
        <v>9</v>
      </c>
    </row>
    <row r="29" spans="1:7" ht="31.5">
      <c r="A29" s="37">
        <v>21</v>
      </c>
      <c r="B29" s="25"/>
      <c r="C29" s="14" t="s">
        <v>303</v>
      </c>
      <c r="D29" s="15" t="s">
        <v>11</v>
      </c>
      <c r="E29" s="15">
        <v>315</v>
      </c>
      <c r="F29" s="62">
        <v>3.6</v>
      </c>
      <c r="G29" s="38">
        <f t="shared" si="0"/>
        <v>1134</v>
      </c>
    </row>
    <row r="30" spans="1:7" ht="15.75">
      <c r="A30" s="37">
        <v>22</v>
      </c>
      <c r="B30" s="25"/>
      <c r="C30" s="14" t="s">
        <v>304</v>
      </c>
      <c r="D30" s="15" t="s">
        <v>11</v>
      </c>
      <c r="E30" s="15">
        <v>30</v>
      </c>
      <c r="F30" s="62">
        <v>1.5</v>
      </c>
      <c r="G30" s="38">
        <f t="shared" si="0"/>
        <v>45</v>
      </c>
    </row>
    <row r="31" spans="1:7" ht="31.5">
      <c r="A31" s="37">
        <v>23</v>
      </c>
      <c r="B31" s="25"/>
      <c r="C31" s="14" t="s">
        <v>305</v>
      </c>
      <c r="D31" s="15" t="s">
        <v>19</v>
      </c>
      <c r="E31" s="15">
        <v>1</v>
      </c>
      <c r="F31" s="62">
        <v>25</v>
      </c>
      <c r="G31" s="38">
        <f t="shared" si="0"/>
        <v>25</v>
      </c>
    </row>
    <row r="32" spans="1:7" ht="31.5">
      <c r="A32" s="37">
        <v>24</v>
      </c>
      <c r="B32" s="25"/>
      <c r="C32" s="14" t="s">
        <v>306</v>
      </c>
      <c r="D32" s="15" t="s">
        <v>19</v>
      </c>
      <c r="E32" s="15">
        <v>1</v>
      </c>
      <c r="F32" s="62">
        <v>10</v>
      </c>
      <c r="G32" s="38">
        <f t="shared" si="0"/>
        <v>10</v>
      </c>
    </row>
    <row r="33" spans="1:7" ht="31.5">
      <c r="A33" s="37">
        <v>25</v>
      </c>
      <c r="B33" s="25"/>
      <c r="C33" s="14" t="s">
        <v>307</v>
      </c>
      <c r="D33" s="15" t="s">
        <v>19</v>
      </c>
      <c r="E33" s="15">
        <v>1</v>
      </c>
      <c r="F33" s="62">
        <v>10</v>
      </c>
      <c r="G33" s="38">
        <f t="shared" si="0"/>
        <v>10</v>
      </c>
    </row>
    <row r="34" spans="1:7" ht="31.5">
      <c r="A34" s="37">
        <v>26</v>
      </c>
      <c r="B34" s="25"/>
      <c r="C34" s="14" t="s">
        <v>308</v>
      </c>
      <c r="D34" s="15" t="s">
        <v>19</v>
      </c>
      <c r="E34" s="15">
        <v>1</v>
      </c>
      <c r="F34" s="62">
        <v>40</v>
      </c>
      <c r="G34" s="38">
        <f t="shared" si="0"/>
        <v>40</v>
      </c>
    </row>
    <row r="35" spans="1:7" ht="15.75">
      <c r="A35" s="37">
        <v>27</v>
      </c>
      <c r="B35" s="25"/>
      <c r="C35" s="14" t="s">
        <v>309</v>
      </c>
      <c r="D35" s="15" t="s">
        <v>19</v>
      </c>
      <c r="E35" s="15">
        <v>1</v>
      </c>
      <c r="F35" s="62">
        <v>5</v>
      </c>
      <c r="G35" s="38">
        <f t="shared" si="0"/>
        <v>5</v>
      </c>
    </row>
    <row r="36" spans="1:7" ht="31.5">
      <c r="A36" s="37">
        <v>28</v>
      </c>
      <c r="B36" s="25"/>
      <c r="C36" s="14" t="s">
        <v>310</v>
      </c>
      <c r="D36" s="15" t="s">
        <v>19</v>
      </c>
      <c r="E36" s="15">
        <v>3</v>
      </c>
      <c r="F36" s="62">
        <v>8</v>
      </c>
      <c r="G36" s="38">
        <f t="shared" si="0"/>
        <v>24</v>
      </c>
    </row>
    <row r="37" spans="1:7" ht="31.5">
      <c r="A37" s="37">
        <v>29</v>
      </c>
      <c r="B37" s="25"/>
      <c r="C37" s="14" t="s">
        <v>311</v>
      </c>
      <c r="D37" s="15" t="s">
        <v>19</v>
      </c>
      <c r="E37" s="15">
        <v>1</v>
      </c>
      <c r="F37" s="62">
        <v>15</v>
      </c>
      <c r="G37" s="38">
        <f t="shared" si="0"/>
        <v>15</v>
      </c>
    </row>
    <row r="38" spans="1:7" ht="15.75">
      <c r="A38" s="37">
        <v>30</v>
      </c>
      <c r="B38" s="25"/>
      <c r="C38" s="14" t="s">
        <v>312</v>
      </c>
      <c r="D38" s="15" t="s">
        <v>19</v>
      </c>
      <c r="E38" s="15">
        <v>1</v>
      </c>
      <c r="F38" s="62">
        <v>15</v>
      </c>
      <c r="G38" s="38">
        <f t="shared" si="0"/>
        <v>15</v>
      </c>
    </row>
    <row r="39" spans="1:7" ht="15.75">
      <c r="A39" s="37">
        <v>31</v>
      </c>
      <c r="B39" s="25"/>
      <c r="C39" s="14" t="s">
        <v>313</v>
      </c>
      <c r="D39" s="15" t="s">
        <v>19</v>
      </c>
      <c r="E39" s="15">
        <v>4</v>
      </c>
      <c r="F39" s="62">
        <v>10</v>
      </c>
      <c r="G39" s="38">
        <f t="shared" si="0"/>
        <v>40</v>
      </c>
    </row>
    <row r="40" spans="1:7" ht="31.5">
      <c r="A40" s="37">
        <v>32</v>
      </c>
      <c r="B40" s="25"/>
      <c r="C40" s="14" t="s">
        <v>314</v>
      </c>
      <c r="D40" s="15" t="s">
        <v>19</v>
      </c>
      <c r="E40" s="15">
        <v>1</v>
      </c>
      <c r="F40" s="62">
        <v>15</v>
      </c>
      <c r="G40" s="38">
        <f t="shared" si="0"/>
        <v>15</v>
      </c>
    </row>
    <row r="41" spans="1:7" ht="15.75">
      <c r="A41" s="37">
        <v>33</v>
      </c>
      <c r="B41" s="25"/>
      <c r="C41" s="14" t="s">
        <v>315</v>
      </c>
      <c r="D41" s="15" t="s">
        <v>19</v>
      </c>
      <c r="E41" s="15">
        <v>2</v>
      </c>
      <c r="F41" s="62">
        <v>5</v>
      </c>
      <c r="G41" s="38">
        <f t="shared" si="0"/>
        <v>10</v>
      </c>
    </row>
    <row r="42" spans="1:7" ht="31.5">
      <c r="A42" s="37">
        <v>34</v>
      </c>
      <c r="B42" s="25"/>
      <c r="C42" s="14" t="s">
        <v>316</v>
      </c>
      <c r="D42" s="15" t="s">
        <v>19</v>
      </c>
      <c r="E42" s="15">
        <v>1</v>
      </c>
      <c r="F42" s="62">
        <v>5</v>
      </c>
      <c r="G42" s="38">
        <f t="shared" si="0"/>
        <v>5</v>
      </c>
    </row>
    <row r="43" spans="1:7" ht="34.5">
      <c r="A43" s="37">
        <v>35</v>
      </c>
      <c r="B43" s="25"/>
      <c r="C43" s="14" t="s">
        <v>179</v>
      </c>
      <c r="D43" s="15" t="s">
        <v>19</v>
      </c>
      <c r="E43" s="15">
        <v>68</v>
      </c>
      <c r="F43" s="62">
        <v>4.2</v>
      </c>
      <c r="G43" s="38">
        <f t="shared" si="0"/>
        <v>285.60000000000002</v>
      </c>
    </row>
    <row r="44" spans="1:7" ht="15.75">
      <c r="A44" s="37">
        <v>36</v>
      </c>
      <c r="B44" s="25"/>
      <c r="C44" s="14" t="s">
        <v>317</v>
      </c>
      <c r="D44" s="15" t="s">
        <v>11</v>
      </c>
      <c r="E44" s="15">
        <v>5</v>
      </c>
      <c r="F44" s="62">
        <v>8</v>
      </c>
      <c r="G44" s="38">
        <f t="shared" si="0"/>
        <v>40</v>
      </c>
    </row>
    <row r="45" spans="1:7" ht="34.5">
      <c r="A45" s="37">
        <v>37</v>
      </c>
      <c r="B45" s="25"/>
      <c r="C45" s="14" t="s">
        <v>318</v>
      </c>
      <c r="D45" s="15" t="s">
        <v>19</v>
      </c>
      <c r="E45" s="15">
        <v>34</v>
      </c>
      <c r="F45" s="62">
        <v>4.5599999999999996</v>
      </c>
      <c r="G45" s="38">
        <f t="shared" si="0"/>
        <v>155.04</v>
      </c>
    </row>
    <row r="46" spans="1:7" ht="47.25">
      <c r="A46" s="37">
        <v>38</v>
      </c>
      <c r="B46" s="25"/>
      <c r="C46" s="14" t="s">
        <v>319</v>
      </c>
      <c r="D46" s="15" t="s">
        <v>11</v>
      </c>
      <c r="E46" s="15">
        <v>10</v>
      </c>
      <c r="F46" s="62">
        <v>8</v>
      </c>
      <c r="G46" s="38">
        <f t="shared" si="0"/>
        <v>80</v>
      </c>
    </row>
    <row r="47" spans="1:7" ht="15.75">
      <c r="A47" s="37">
        <v>39</v>
      </c>
      <c r="B47" s="25"/>
      <c r="C47" s="73" t="s">
        <v>344</v>
      </c>
      <c r="D47" s="74"/>
      <c r="E47" s="74"/>
      <c r="F47" s="76"/>
      <c r="G47" s="38">
        <f t="shared" si="0"/>
        <v>0</v>
      </c>
    </row>
    <row r="48" spans="1:7" ht="31.5">
      <c r="A48" s="37">
        <v>40</v>
      </c>
      <c r="B48" s="25"/>
      <c r="C48" s="14" t="s">
        <v>320</v>
      </c>
      <c r="D48" s="15" t="s">
        <v>198</v>
      </c>
      <c r="E48" s="15">
        <v>30</v>
      </c>
      <c r="F48" s="67">
        <v>7.26</v>
      </c>
      <c r="G48" s="38">
        <f t="shared" si="0"/>
        <v>217.79999999999998</v>
      </c>
    </row>
    <row r="49" spans="1:7" ht="15.75">
      <c r="A49" s="37">
        <v>41</v>
      </c>
      <c r="B49" s="25"/>
      <c r="C49" s="14" t="s">
        <v>321</v>
      </c>
      <c r="D49" s="15" t="s">
        <v>198</v>
      </c>
      <c r="E49" s="15">
        <v>10</v>
      </c>
      <c r="F49" s="67">
        <v>7.26</v>
      </c>
      <c r="G49" s="38">
        <f t="shared" si="0"/>
        <v>72.599999999999994</v>
      </c>
    </row>
    <row r="50" spans="1:7" ht="15.75">
      <c r="A50" s="37">
        <v>42</v>
      </c>
      <c r="B50" s="25"/>
      <c r="C50" s="14" t="s">
        <v>322</v>
      </c>
      <c r="D50" s="15" t="s">
        <v>198</v>
      </c>
      <c r="E50" s="15">
        <v>20</v>
      </c>
      <c r="F50" s="67">
        <v>7.26</v>
      </c>
      <c r="G50" s="38">
        <f t="shared" si="0"/>
        <v>145.19999999999999</v>
      </c>
    </row>
    <row r="51" spans="1:7" ht="15.75">
      <c r="A51" s="37">
        <v>43</v>
      </c>
      <c r="B51" s="25"/>
      <c r="C51" s="14" t="s">
        <v>323</v>
      </c>
      <c r="D51" s="15" t="s">
        <v>198</v>
      </c>
      <c r="E51" s="15">
        <v>8</v>
      </c>
      <c r="F51" s="67">
        <v>7.26</v>
      </c>
      <c r="G51" s="38">
        <f t="shared" si="0"/>
        <v>58.08</v>
      </c>
    </row>
    <row r="53" spans="1:7" ht="14.45" customHeight="1">
      <c r="C53" s="399" t="s">
        <v>14</v>
      </c>
      <c r="D53" s="399"/>
      <c r="E53" s="399"/>
      <c r="F53" s="399"/>
      <c r="G53" s="19">
        <f>SUM(G9:G51)</f>
        <v>4293.32</v>
      </c>
    </row>
    <row r="54" spans="1:7">
      <c r="C54" s="399" t="s">
        <v>12</v>
      </c>
      <c r="D54" s="399"/>
      <c r="E54" s="399"/>
      <c r="F54" s="399"/>
      <c r="G54" s="19">
        <f>G53*8%</f>
        <v>343.46559999999999</v>
      </c>
    </row>
    <row r="55" spans="1:7">
      <c r="C55" s="399" t="s">
        <v>13</v>
      </c>
      <c r="D55" s="399"/>
      <c r="E55" s="399"/>
      <c r="F55" s="399"/>
      <c r="G55" s="19">
        <f>(G53+G54)*1.2</f>
        <v>5564.1427199999989</v>
      </c>
    </row>
  </sheetData>
  <mergeCells count="12">
    <mergeCell ref="B8:G8"/>
    <mergeCell ref="A1:G1"/>
    <mergeCell ref="B2:E2"/>
    <mergeCell ref="B3:E3"/>
    <mergeCell ref="B4:E4"/>
    <mergeCell ref="B5:E5"/>
    <mergeCell ref="C53:F53"/>
    <mergeCell ref="C54:F54"/>
    <mergeCell ref="C55:F55"/>
    <mergeCell ref="C10:C11"/>
    <mergeCell ref="D10:D11"/>
    <mergeCell ref="E10:E11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/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324</v>
      </c>
      <c r="C8" s="390"/>
      <c r="D8" s="390"/>
      <c r="E8" s="390"/>
      <c r="F8" s="390"/>
      <c r="G8" s="391"/>
    </row>
    <row r="9" spans="1:7" ht="330.75">
      <c r="A9" s="37">
        <v>1</v>
      </c>
      <c r="B9" s="25"/>
      <c r="C9" s="14" t="s">
        <v>325</v>
      </c>
      <c r="D9" s="70" t="s">
        <v>19</v>
      </c>
      <c r="E9" s="71">
        <v>6</v>
      </c>
      <c r="F9" s="72">
        <v>165</v>
      </c>
      <c r="G9" s="38">
        <f t="shared" ref="G9:G35" si="0">E9*F9</f>
        <v>990</v>
      </c>
    </row>
    <row r="10" spans="1:7" ht="47.25">
      <c r="A10" s="37">
        <v>2</v>
      </c>
      <c r="B10" s="25"/>
      <c r="C10" s="14" t="s">
        <v>326</v>
      </c>
      <c r="D10" s="70" t="s">
        <v>19</v>
      </c>
      <c r="E10" s="71">
        <v>6</v>
      </c>
      <c r="F10" s="72">
        <v>80</v>
      </c>
      <c r="G10" s="38">
        <f t="shared" si="0"/>
        <v>480</v>
      </c>
    </row>
    <row r="11" spans="1:7">
      <c r="A11" s="37">
        <v>3</v>
      </c>
      <c r="B11" s="25"/>
      <c r="C11" s="413" t="s">
        <v>327</v>
      </c>
      <c r="D11" s="415" t="s">
        <v>19</v>
      </c>
      <c r="E11" s="416">
        <v>1</v>
      </c>
      <c r="F11" s="412">
        <v>212</v>
      </c>
      <c r="G11" s="38">
        <f t="shared" si="0"/>
        <v>212</v>
      </c>
    </row>
    <row r="12" spans="1:7">
      <c r="A12" s="37">
        <v>4</v>
      </c>
      <c r="B12" s="25"/>
      <c r="C12" s="413"/>
      <c r="D12" s="415"/>
      <c r="E12" s="416"/>
      <c r="F12" s="412"/>
      <c r="G12" s="38">
        <f t="shared" si="0"/>
        <v>0</v>
      </c>
    </row>
    <row r="13" spans="1:7" ht="31.5">
      <c r="A13" s="37">
        <v>5</v>
      </c>
      <c r="B13" s="25"/>
      <c r="C13" s="11" t="s">
        <v>328</v>
      </c>
      <c r="D13" s="70" t="s">
        <v>19</v>
      </c>
      <c r="E13" s="71">
        <v>1</v>
      </c>
      <c r="F13" s="72">
        <v>165</v>
      </c>
      <c r="G13" s="38">
        <f t="shared" si="0"/>
        <v>165</v>
      </c>
    </row>
    <row r="14" spans="1:7" ht="236.25">
      <c r="A14" s="37">
        <v>6</v>
      </c>
      <c r="B14" s="25"/>
      <c r="C14" s="11" t="s">
        <v>329</v>
      </c>
      <c r="D14" s="70" t="s">
        <v>19</v>
      </c>
      <c r="E14" s="71">
        <v>1</v>
      </c>
      <c r="F14" s="72">
        <v>170</v>
      </c>
      <c r="G14" s="38">
        <f t="shared" si="0"/>
        <v>170</v>
      </c>
    </row>
    <row r="15" spans="1:7" ht="15.75">
      <c r="A15" s="37">
        <v>7</v>
      </c>
      <c r="B15" s="25"/>
      <c r="C15" s="14" t="s">
        <v>330</v>
      </c>
      <c r="D15" s="70" t="s">
        <v>19</v>
      </c>
      <c r="E15" s="71">
        <v>12</v>
      </c>
      <c r="F15" s="72">
        <v>1.5</v>
      </c>
      <c r="G15" s="38">
        <f t="shared" si="0"/>
        <v>18</v>
      </c>
    </row>
    <row r="16" spans="1:7" ht="15.75">
      <c r="A16" s="37">
        <v>8</v>
      </c>
      <c r="B16" s="25"/>
      <c r="C16" s="11" t="s">
        <v>331</v>
      </c>
      <c r="D16" s="70" t="s">
        <v>11</v>
      </c>
      <c r="E16" s="71">
        <v>20</v>
      </c>
      <c r="F16" s="72">
        <v>1.2</v>
      </c>
      <c r="G16" s="38">
        <f t="shared" si="0"/>
        <v>24</v>
      </c>
    </row>
    <row r="17" spans="1:7" ht="94.5">
      <c r="A17" s="37">
        <v>9</v>
      </c>
      <c r="B17" s="25"/>
      <c r="C17" s="11" t="s">
        <v>332</v>
      </c>
      <c r="D17" s="70" t="s">
        <v>19</v>
      </c>
      <c r="E17" s="71">
        <v>1</v>
      </c>
      <c r="F17" s="72">
        <v>24</v>
      </c>
      <c r="G17" s="38">
        <f t="shared" si="0"/>
        <v>24</v>
      </c>
    </row>
    <row r="18" spans="1:7" ht="78.75">
      <c r="A18" s="37">
        <v>10</v>
      </c>
      <c r="B18" s="25"/>
      <c r="C18" s="11" t="s">
        <v>333</v>
      </c>
      <c r="D18" s="70" t="s">
        <v>11</v>
      </c>
      <c r="E18" s="15">
        <v>564</v>
      </c>
      <c r="F18" s="72">
        <v>0.65</v>
      </c>
      <c r="G18" s="38">
        <f t="shared" si="0"/>
        <v>366.6</v>
      </c>
    </row>
    <row r="19" spans="1:7">
      <c r="A19" s="37">
        <v>11</v>
      </c>
      <c r="B19" s="25"/>
      <c r="C19" s="25"/>
      <c r="D19" s="25"/>
      <c r="E19" s="25"/>
      <c r="F19" s="25"/>
      <c r="G19" s="38"/>
    </row>
    <row r="20" spans="1:7" ht="15.75">
      <c r="A20" s="37">
        <v>12</v>
      </c>
      <c r="B20" s="25"/>
      <c r="C20" s="14" t="s">
        <v>334</v>
      </c>
      <c r="D20" s="15" t="s">
        <v>11</v>
      </c>
      <c r="E20" s="71">
        <v>20</v>
      </c>
      <c r="F20" s="72">
        <v>1</v>
      </c>
      <c r="G20" s="38">
        <f t="shared" si="0"/>
        <v>20</v>
      </c>
    </row>
    <row r="21" spans="1:7" ht="31.5">
      <c r="A21" s="37">
        <v>13</v>
      </c>
      <c r="B21" s="25"/>
      <c r="C21" s="14" t="s">
        <v>335</v>
      </c>
      <c r="D21" s="15" t="s">
        <v>11</v>
      </c>
      <c r="E21" s="15">
        <v>338</v>
      </c>
      <c r="F21" s="15">
        <v>0.78</v>
      </c>
      <c r="G21" s="38">
        <f t="shared" si="0"/>
        <v>263.64</v>
      </c>
    </row>
    <row r="22" spans="1:7" ht="31.5">
      <c r="A22" s="37">
        <v>14</v>
      </c>
      <c r="B22" s="25"/>
      <c r="C22" s="14" t="s">
        <v>336</v>
      </c>
      <c r="D22" s="15" t="s">
        <v>11</v>
      </c>
      <c r="E22" s="15">
        <v>226</v>
      </c>
      <c r="F22" s="15">
        <v>1.04</v>
      </c>
      <c r="G22" s="38">
        <f t="shared" si="0"/>
        <v>235.04000000000002</v>
      </c>
    </row>
    <row r="23" spans="1:7" ht="15.75">
      <c r="A23" s="37">
        <v>15</v>
      </c>
      <c r="B23" s="25"/>
      <c r="C23" s="14" t="s">
        <v>337</v>
      </c>
      <c r="D23" s="15" t="s">
        <v>19</v>
      </c>
      <c r="E23" s="15">
        <v>6</v>
      </c>
      <c r="F23" s="15">
        <v>50</v>
      </c>
      <c r="G23" s="38">
        <f t="shared" si="0"/>
        <v>300</v>
      </c>
    </row>
    <row r="24" spans="1:7" ht="15.75">
      <c r="A24" s="37">
        <v>16</v>
      </c>
      <c r="B24" s="25"/>
      <c r="C24" s="14" t="s">
        <v>338</v>
      </c>
      <c r="D24" s="15" t="s">
        <v>19</v>
      </c>
      <c r="E24" s="15">
        <v>12</v>
      </c>
      <c r="F24" s="15">
        <v>3</v>
      </c>
      <c r="G24" s="38">
        <f t="shared" si="0"/>
        <v>36</v>
      </c>
    </row>
    <row r="25" spans="1:7" ht="31.5">
      <c r="A25" s="37">
        <v>17</v>
      </c>
      <c r="B25" s="25"/>
      <c r="C25" s="14" t="s">
        <v>339</v>
      </c>
      <c r="D25" s="15" t="s">
        <v>19</v>
      </c>
      <c r="E25" s="15">
        <v>12</v>
      </c>
      <c r="F25" s="15">
        <v>0.73</v>
      </c>
      <c r="G25" s="38">
        <f t="shared" si="0"/>
        <v>8.76</v>
      </c>
    </row>
    <row r="26" spans="1:7" ht="15.75">
      <c r="A26" s="37">
        <v>18</v>
      </c>
      <c r="B26" s="25"/>
      <c r="C26" s="14" t="s">
        <v>340</v>
      </c>
      <c r="D26" s="15" t="s">
        <v>19</v>
      </c>
      <c r="E26" s="15">
        <v>12</v>
      </c>
      <c r="F26" s="15">
        <v>1.82</v>
      </c>
      <c r="G26" s="38">
        <f t="shared" si="0"/>
        <v>21.84</v>
      </c>
    </row>
    <row r="27" spans="1:7" ht="15.75">
      <c r="A27" s="37">
        <v>19</v>
      </c>
      <c r="B27" s="25"/>
      <c r="C27" s="14" t="s">
        <v>341</v>
      </c>
      <c r="D27" s="15" t="s">
        <v>19</v>
      </c>
      <c r="E27" s="15">
        <v>1</v>
      </c>
      <c r="F27" s="15">
        <v>30</v>
      </c>
      <c r="G27" s="38">
        <f t="shared" si="0"/>
        <v>30</v>
      </c>
    </row>
    <row r="28" spans="1:7" ht="15.75">
      <c r="A28" s="37">
        <v>20</v>
      </c>
      <c r="B28" s="25"/>
      <c r="C28" s="14" t="s">
        <v>342</v>
      </c>
      <c r="D28" s="15" t="s">
        <v>19</v>
      </c>
      <c r="E28" s="15">
        <v>1</v>
      </c>
      <c r="F28" s="15">
        <v>20</v>
      </c>
      <c r="G28" s="38">
        <f t="shared" si="0"/>
        <v>20</v>
      </c>
    </row>
    <row r="29" spans="1:7" ht="47.25">
      <c r="A29" s="37">
        <v>21</v>
      </c>
      <c r="B29" s="25"/>
      <c r="C29" s="14" t="s">
        <v>343</v>
      </c>
      <c r="D29" s="15" t="s">
        <v>19</v>
      </c>
      <c r="E29" s="15">
        <v>1</v>
      </c>
      <c r="F29" s="15">
        <v>20</v>
      </c>
      <c r="G29" s="38">
        <f t="shared" si="0"/>
        <v>20</v>
      </c>
    </row>
    <row r="30" spans="1:7">
      <c r="A30" s="37">
        <v>22</v>
      </c>
      <c r="B30" s="25"/>
      <c r="C30" s="25"/>
      <c r="D30" s="25"/>
      <c r="E30" s="25"/>
      <c r="F30" s="25"/>
      <c r="G30" s="38"/>
    </row>
    <row r="31" spans="1:7" ht="15.75">
      <c r="A31" s="37">
        <v>23</v>
      </c>
      <c r="B31" s="25"/>
      <c r="C31" s="73" t="s">
        <v>344</v>
      </c>
      <c r="D31" s="74"/>
      <c r="E31" s="74"/>
      <c r="F31" s="75"/>
      <c r="G31" s="38"/>
    </row>
    <row r="32" spans="1:7" ht="15.75">
      <c r="A32" s="37">
        <v>24</v>
      </c>
      <c r="B32" s="25"/>
      <c r="C32" s="14" t="s">
        <v>345</v>
      </c>
      <c r="D32" s="15" t="s">
        <v>198</v>
      </c>
      <c r="E32" s="15">
        <v>18</v>
      </c>
      <c r="F32" s="10">
        <v>7.26</v>
      </c>
      <c r="G32" s="38">
        <f t="shared" si="0"/>
        <v>130.68</v>
      </c>
    </row>
    <row r="33" spans="1:7" ht="31.5">
      <c r="A33" s="37">
        <v>25</v>
      </c>
      <c r="B33" s="25"/>
      <c r="C33" s="14" t="s">
        <v>346</v>
      </c>
      <c r="D33" s="15" t="s">
        <v>198</v>
      </c>
      <c r="E33" s="15">
        <v>20</v>
      </c>
      <c r="F33" s="10">
        <v>7.26</v>
      </c>
      <c r="G33" s="38">
        <f t="shared" si="0"/>
        <v>145.19999999999999</v>
      </c>
    </row>
    <row r="34" spans="1:7" ht="31.5">
      <c r="A34" s="37">
        <v>26</v>
      </c>
      <c r="B34" s="25"/>
      <c r="C34" s="14" t="s">
        <v>347</v>
      </c>
      <c r="D34" s="15" t="s">
        <v>198</v>
      </c>
      <c r="E34" s="15">
        <v>20</v>
      </c>
      <c r="F34" s="10">
        <v>7.26</v>
      </c>
      <c r="G34" s="38">
        <f t="shared" si="0"/>
        <v>145.19999999999999</v>
      </c>
    </row>
    <row r="35" spans="1:7" ht="15.75">
      <c r="A35" s="37">
        <v>27</v>
      </c>
      <c r="B35" s="25"/>
      <c r="C35" s="14" t="s">
        <v>348</v>
      </c>
      <c r="D35" s="15" t="s">
        <v>198</v>
      </c>
      <c r="E35" s="15">
        <v>8</v>
      </c>
      <c r="F35" s="10">
        <v>7.26</v>
      </c>
      <c r="G35" s="38">
        <f t="shared" si="0"/>
        <v>58.08</v>
      </c>
    </row>
    <row r="37" spans="1:7" ht="14.45" customHeight="1">
      <c r="C37" s="399" t="s">
        <v>14</v>
      </c>
      <c r="D37" s="399"/>
      <c r="E37" s="399"/>
      <c r="F37" s="399"/>
      <c r="G37" s="19">
        <f>SUM(G9:G35)</f>
        <v>3884.0399999999995</v>
      </c>
    </row>
    <row r="38" spans="1:7">
      <c r="C38" s="399" t="s">
        <v>12</v>
      </c>
      <c r="D38" s="399"/>
      <c r="E38" s="399"/>
      <c r="F38" s="399"/>
      <c r="G38" s="19">
        <f>G37*8%</f>
        <v>310.72319999999996</v>
      </c>
    </row>
    <row r="39" spans="1:7">
      <c r="C39" s="399" t="s">
        <v>13</v>
      </c>
      <c r="D39" s="399"/>
      <c r="E39" s="399"/>
      <c r="F39" s="399"/>
      <c r="G39" s="19">
        <f>(G37+G38)*1.2</f>
        <v>5033.7158399999989</v>
      </c>
    </row>
  </sheetData>
  <mergeCells count="13">
    <mergeCell ref="C39:F39"/>
    <mergeCell ref="C11:C12"/>
    <mergeCell ref="A1:G1"/>
    <mergeCell ref="B2:E2"/>
    <mergeCell ref="B3:E3"/>
    <mergeCell ref="B4:E4"/>
    <mergeCell ref="B5:E5"/>
    <mergeCell ref="B8:G8"/>
    <mergeCell ref="D11:D12"/>
    <mergeCell ref="E11:E12"/>
    <mergeCell ref="F11:F12"/>
    <mergeCell ref="C37:F37"/>
    <mergeCell ref="C38:F3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95" t="s">
        <v>28</v>
      </c>
      <c r="B1" s="395"/>
      <c r="C1" s="395"/>
      <c r="D1" s="395"/>
      <c r="E1" s="395"/>
      <c r="F1" s="395"/>
      <c r="G1" s="395"/>
    </row>
    <row r="2" spans="1:8" ht="30" customHeight="1">
      <c r="A2" s="18" t="s">
        <v>22</v>
      </c>
      <c r="B2" s="383" t="s">
        <v>23</v>
      </c>
      <c r="C2" s="383"/>
      <c r="D2" s="383"/>
      <c r="E2" s="383"/>
    </row>
    <row r="3" spans="1:8" ht="26.45" customHeight="1">
      <c r="A3" s="18" t="s">
        <v>24</v>
      </c>
      <c r="B3" s="383" t="s">
        <v>267</v>
      </c>
      <c r="C3" s="383"/>
      <c r="D3" s="383"/>
      <c r="E3" s="383"/>
      <c r="G3" s="18"/>
      <c r="H3" s="46"/>
    </row>
    <row r="4" spans="1:8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8">
      <c r="A5" s="18" t="s">
        <v>26</v>
      </c>
      <c r="B5" s="383"/>
      <c r="C5" s="383"/>
      <c r="D5" s="383"/>
      <c r="E5" s="383"/>
      <c r="F5" s="18"/>
      <c r="G5" s="18"/>
    </row>
    <row r="6" spans="1:8" ht="13.5" thickBot="1"/>
    <row r="7" spans="1:8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8">
      <c r="A8" s="36" t="s">
        <v>2</v>
      </c>
      <c r="B8" s="390" t="s">
        <v>91</v>
      </c>
      <c r="C8" s="390"/>
      <c r="D8" s="390"/>
      <c r="E8" s="390"/>
      <c r="F8" s="390"/>
      <c r="G8" s="391"/>
    </row>
    <row r="9" spans="1:8" ht="30.75">
      <c r="A9" s="37">
        <v>23</v>
      </c>
      <c r="B9" s="21"/>
      <c r="C9" s="58" t="s">
        <v>268</v>
      </c>
      <c r="D9" s="5" t="s">
        <v>17</v>
      </c>
      <c r="E9" s="6">
        <v>170</v>
      </c>
      <c r="F9" s="28"/>
      <c r="G9" s="38">
        <f t="shared" ref="G9:G20" si="0">E9*F9</f>
        <v>0</v>
      </c>
      <c r="H9" t="s">
        <v>275</v>
      </c>
    </row>
    <row r="10" spans="1:8" ht="30.75">
      <c r="A10" s="37">
        <f>A9+1</f>
        <v>24</v>
      </c>
      <c r="B10" s="21"/>
      <c r="C10" s="58" t="s">
        <v>269</v>
      </c>
      <c r="D10" s="5" t="s">
        <v>17</v>
      </c>
      <c r="E10" s="6">
        <v>170</v>
      </c>
      <c r="F10" s="28"/>
      <c r="G10" s="38">
        <f t="shared" si="0"/>
        <v>0</v>
      </c>
      <c r="H10" t="s">
        <v>276</v>
      </c>
    </row>
    <row r="11" spans="1:8" ht="30.75">
      <c r="A11" s="37">
        <f t="shared" ref="A11:A20" si="1">A10+1</f>
        <v>25</v>
      </c>
      <c r="B11" s="21"/>
      <c r="C11" s="58" t="s">
        <v>270</v>
      </c>
      <c r="D11" s="5" t="s">
        <v>17</v>
      </c>
      <c r="E11" s="6">
        <v>12</v>
      </c>
      <c r="F11" s="28"/>
      <c r="G11" s="38">
        <f t="shared" si="0"/>
        <v>0</v>
      </c>
      <c r="H11" t="s">
        <v>122</v>
      </c>
    </row>
    <row r="12" spans="1:8" ht="15.75">
      <c r="A12" s="37">
        <f t="shared" si="1"/>
        <v>26</v>
      </c>
      <c r="B12" s="21"/>
      <c r="C12" s="58" t="s">
        <v>506</v>
      </c>
      <c r="D12" s="5" t="s">
        <v>18</v>
      </c>
      <c r="E12" s="6">
        <v>670</v>
      </c>
      <c r="F12" s="28"/>
      <c r="G12" s="38">
        <f t="shared" si="0"/>
        <v>0</v>
      </c>
      <c r="H12" t="s">
        <v>123</v>
      </c>
    </row>
    <row r="13" spans="1:8" ht="30.75">
      <c r="A13" s="37">
        <f t="shared" si="1"/>
        <v>27</v>
      </c>
      <c r="B13" s="21"/>
      <c r="C13" s="59" t="s">
        <v>264</v>
      </c>
      <c r="D13" s="7" t="s">
        <v>96</v>
      </c>
      <c r="E13" s="8">
        <v>2500</v>
      </c>
      <c r="F13" s="28"/>
      <c r="G13" s="38">
        <f t="shared" si="0"/>
        <v>0</v>
      </c>
      <c r="H13"/>
    </row>
    <row r="14" spans="1:8" ht="15.75">
      <c r="A14" s="37">
        <f t="shared" si="1"/>
        <v>28</v>
      </c>
      <c r="B14" s="21"/>
      <c r="C14" s="59" t="s">
        <v>265</v>
      </c>
      <c r="D14" s="7" t="s">
        <v>96</v>
      </c>
      <c r="E14" s="8">
        <v>2500</v>
      </c>
      <c r="F14" s="28"/>
      <c r="G14" s="38">
        <f t="shared" si="0"/>
        <v>0</v>
      </c>
      <c r="H14" t="s">
        <v>125</v>
      </c>
    </row>
    <row r="15" spans="1:8" ht="15.75">
      <c r="A15" s="37">
        <f t="shared" si="1"/>
        <v>29</v>
      </c>
      <c r="B15" s="21"/>
      <c r="C15" s="58" t="s">
        <v>273</v>
      </c>
      <c r="D15" s="5" t="s">
        <v>17</v>
      </c>
      <c r="E15" s="6">
        <v>115</v>
      </c>
      <c r="F15" s="28"/>
      <c r="G15" s="38">
        <f t="shared" si="0"/>
        <v>0</v>
      </c>
      <c r="H15" t="s">
        <v>126</v>
      </c>
    </row>
    <row r="16" spans="1:8" ht="30">
      <c r="A16" s="37">
        <f t="shared" si="1"/>
        <v>30</v>
      </c>
      <c r="B16" s="21"/>
      <c r="C16" s="54" t="s">
        <v>282</v>
      </c>
      <c r="D16" s="5" t="s">
        <v>18</v>
      </c>
      <c r="E16" s="6">
        <v>740</v>
      </c>
      <c r="F16" s="28"/>
      <c r="G16" s="38">
        <f t="shared" si="0"/>
        <v>0</v>
      </c>
      <c r="H16"/>
    </row>
    <row r="17" spans="1:8" ht="30">
      <c r="A17" s="37">
        <f t="shared" si="1"/>
        <v>31</v>
      </c>
      <c r="B17" s="21"/>
      <c r="C17" s="58" t="s">
        <v>509</v>
      </c>
      <c r="D17" s="5" t="s">
        <v>96</v>
      </c>
      <c r="E17" s="6">
        <v>4570</v>
      </c>
      <c r="F17" s="28"/>
      <c r="G17" s="38">
        <f t="shared" si="0"/>
        <v>0</v>
      </c>
      <c r="H17" s="60"/>
    </row>
    <row r="18" spans="1:8" ht="15">
      <c r="A18" s="37">
        <f t="shared" si="1"/>
        <v>32</v>
      </c>
      <c r="B18" s="21"/>
      <c r="C18" s="58" t="s">
        <v>283</v>
      </c>
      <c r="D18" s="5" t="s">
        <v>19</v>
      </c>
      <c r="E18" s="6">
        <v>1</v>
      </c>
      <c r="F18" s="28"/>
      <c r="G18" s="38">
        <f t="shared" si="0"/>
        <v>0</v>
      </c>
      <c r="H18" s="60"/>
    </row>
    <row r="19" spans="1:8" ht="30">
      <c r="A19" s="37">
        <f t="shared" si="1"/>
        <v>33</v>
      </c>
      <c r="B19" s="21"/>
      <c r="C19" s="58" t="s">
        <v>284</v>
      </c>
      <c r="D19" s="5" t="s">
        <v>11</v>
      </c>
      <c r="E19" s="6">
        <v>370</v>
      </c>
      <c r="F19" s="28"/>
      <c r="G19" s="38">
        <f t="shared" si="0"/>
        <v>0</v>
      </c>
      <c r="H19" s="60"/>
    </row>
    <row r="20" spans="1:8" ht="15">
      <c r="A20" s="37">
        <f t="shared" si="1"/>
        <v>34</v>
      </c>
      <c r="B20" s="21"/>
      <c r="C20" s="58" t="s">
        <v>285</v>
      </c>
      <c r="D20" s="5" t="s">
        <v>11</v>
      </c>
      <c r="E20" s="6">
        <v>370</v>
      </c>
      <c r="F20" s="28"/>
      <c r="G20" s="38">
        <f t="shared" si="0"/>
        <v>0</v>
      </c>
      <c r="H20" s="60"/>
    </row>
    <row r="22" spans="1:8" ht="14.45" customHeight="1">
      <c r="C22" s="399" t="s">
        <v>14</v>
      </c>
      <c r="D22" s="399"/>
      <c r="E22" s="399"/>
      <c r="F22" s="399"/>
      <c r="G22" s="19">
        <f>SUM(G8:G20)</f>
        <v>0</v>
      </c>
    </row>
    <row r="23" spans="1:8">
      <c r="C23" s="399" t="s">
        <v>12</v>
      </c>
      <c r="D23" s="399"/>
      <c r="E23" s="399"/>
      <c r="F23" s="399"/>
      <c r="G23" s="19">
        <f>G22*8%</f>
        <v>0</v>
      </c>
    </row>
    <row r="24" spans="1:8">
      <c r="C24" s="399" t="s">
        <v>13</v>
      </c>
      <c r="D24" s="399"/>
      <c r="E24" s="399"/>
      <c r="F24" s="399"/>
      <c r="G24" s="19">
        <f>(G22+G23)*1.2</f>
        <v>0</v>
      </c>
    </row>
  </sheetData>
  <mergeCells count="9">
    <mergeCell ref="C22:F22"/>
    <mergeCell ref="C23:F23"/>
    <mergeCell ref="C24:F24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9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 t="s">
        <v>800</v>
      </c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799</v>
      </c>
      <c r="C8" s="390"/>
      <c r="D8" s="390"/>
      <c r="E8" s="390"/>
      <c r="F8" s="390"/>
      <c r="G8" s="391"/>
    </row>
    <row r="9" spans="1:7">
      <c r="A9" s="37"/>
      <c r="B9" s="123"/>
      <c r="C9" s="155" t="s">
        <v>669</v>
      </c>
      <c r="D9" s="156"/>
      <c r="E9" s="157"/>
      <c r="F9" s="158"/>
      <c r="G9" s="38">
        <f>E9*F9</f>
        <v>0</v>
      </c>
    </row>
    <row r="10" spans="1:7">
      <c r="A10" s="37"/>
      <c r="B10" s="123"/>
      <c r="C10" s="155" t="s">
        <v>670</v>
      </c>
      <c r="D10" s="156"/>
      <c r="E10" s="157"/>
      <c r="F10" s="158"/>
      <c r="G10" s="38">
        <f t="shared" ref="G10:G73" si="0">E10*F10</f>
        <v>0</v>
      </c>
    </row>
    <row r="11" spans="1:7">
      <c r="A11" s="37"/>
      <c r="B11" s="123"/>
      <c r="C11" s="159" t="s">
        <v>671</v>
      </c>
      <c r="D11" s="160" t="s">
        <v>518</v>
      </c>
      <c r="E11" s="161">
        <v>110</v>
      </c>
      <c r="F11" s="158">
        <v>36.67</v>
      </c>
      <c r="G11" s="38">
        <f t="shared" si="0"/>
        <v>4033.7000000000003</v>
      </c>
    </row>
    <row r="12" spans="1:7">
      <c r="A12" s="37"/>
      <c r="B12" s="123"/>
      <c r="C12" s="159" t="s">
        <v>672</v>
      </c>
      <c r="D12" s="160" t="s">
        <v>518</v>
      </c>
      <c r="E12" s="161">
        <v>40</v>
      </c>
      <c r="F12" s="158">
        <v>42.8</v>
      </c>
      <c r="G12" s="38">
        <f t="shared" si="0"/>
        <v>1712</v>
      </c>
    </row>
    <row r="13" spans="1:7">
      <c r="A13" s="37"/>
      <c r="B13" s="123"/>
      <c r="C13" s="159" t="s">
        <v>673</v>
      </c>
      <c r="D13" s="160" t="s">
        <v>518</v>
      </c>
      <c r="E13" s="161">
        <v>35</v>
      </c>
      <c r="F13" s="158">
        <v>38.200000000000003</v>
      </c>
      <c r="G13" s="38">
        <f t="shared" si="0"/>
        <v>1337</v>
      </c>
    </row>
    <row r="14" spans="1:7">
      <c r="A14" s="37"/>
      <c r="B14" s="123"/>
      <c r="C14" s="159" t="s">
        <v>674</v>
      </c>
      <c r="D14" s="160" t="s">
        <v>518</v>
      </c>
      <c r="E14" s="161">
        <v>60</v>
      </c>
      <c r="F14" s="158">
        <v>11.68</v>
      </c>
      <c r="G14" s="38">
        <f t="shared" si="0"/>
        <v>700.8</v>
      </c>
    </row>
    <row r="15" spans="1:7">
      <c r="A15" s="37"/>
      <c r="B15" s="123"/>
      <c r="C15" s="159" t="s">
        <v>675</v>
      </c>
      <c r="D15" s="160" t="s">
        <v>518</v>
      </c>
      <c r="E15" s="161">
        <v>170</v>
      </c>
      <c r="F15" s="158">
        <v>7.2</v>
      </c>
      <c r="G15" s="38">
        <f t="shared" si="0"/>
        <v>1224</v>
      </c>
    </row>
    <row r="16" spans="1:7">
      <c r="A16" s="37"/>
      <c r="B16" s="123"/>
      <c r="C16" s="159" t="s">
        <v>676</v>
      </c>
      <c r="D16" s="160" t="s">
        <v>518</v>
      </c>
      <c r="E16" s="161">
        <v>120</v>
      </c>
      <c r="F16" s="158">
        <v>5.85</v>
      </c>
      <c r="G16" s="38">
        <f t="shared" si="0"/>
        <v>702</v>
      </c>
    </row>
    <row r="17" spans="1:7">
      <c r="A17" s="37"/>
      <c r="B17" s="123"/>
      <c r="C17" s="159" t="s">
        <v>677</v>
      </c>
      <c r="D17" s="160" t="s">
        <v>518</v>
      </c>
      <c r="E17" s="161">
        <v>1035</v>
      </c>
      <c r="F17" s="158">
        <v>2.11</v>
      </c>
      <c r="G17" s="38">
        <f t="shared" si="0"/>
        <v>2183.85</v>
      </c>
    </row>
    <row r="18" spans="1:7">
      <c r="A18" s="37"/>
      <c r="B18" s="123"/>
      <c r="C18" s="159" t="s">
        <v>678</v>
      </c>
      <c r="D18" s="160" t="s">
        <v>518</v>
      </c>
      <c r="E18" s="161">
        <v>75</v>
      </c>
      <c r="F18" s="158">
        <v>1.5</v>
      </c>
      <c r="G18" s="38">
        <f t="shared" si="0"/>
        <v>112.5</v>
      </c>
    </row>
    <row r="19" spans="1:7">
      <c r="A19" s="37"/>
      <c r="B19" s="123"/>
      <c r="C19" s="159" t="s">
        <v>679</v>
      </c>
      <c r="D19" s="160" t="s">
        <v>518</v>
      </c>
      <c r="E19" s="161">
        <v>10</v>
      </c>
      <c r="F19" s="158">
        <v>1.37</v>
      </c>
      <c r="G19" s="38">
        <f t="shared" si="0"/>
        <v>13.700000000000001</v>
      </c>
    </row>
    <row r="20" spans="1:7">
      <c r="A20" s="37"/>
      <c r="B20" s="123"/>
      <c r="C20" s="159" t="s">
        <v>680</v>
      </c>
      <c r="D20" s="160" t="s">
        <v>19</v>
      </c>
      <c r="E20" s="161">
        <v>10</v>
      </c>
      <c r="F20" s="158">
        <v>1.25</v>
      </c>
      <c r="G20" s="38">
        <f t="shared" si="0"/>
        <v>12.5</v>
      </c>
    </row>
    <row r="21" spans="1:7">
      <c r="A21" s="37"/>
      <c r="B21" s="123"/>
      <c r="C21" s="159" t="s">
        <v>681</v>
      </c>
      <c r="D21" s="160" t="s">
        <v>19</v>
      </c>
      <c r="E21" s="161">
        <v>47</v>
      </c>
      <c r="F21" s="158">
        <v>0.82</v>
      </c>
      <c r="G21" s="38">
        <f t="shared" si="0"/>
        <v>38.54</v>
      </c>
    </row>
    <row r="22" spans="1:7">
      <c r="A22" s="37"/>
      <c r="B22" s="123"/>
      <c r="C22" s="159" t="s">
        <v>682</v>
      </c>
      <c r="D22" s="160" t="s">
        <v>19</v>
      </c>
      <c r="E22" s="161">
        <v>60</v>
      </c>
      <c r="F22" s="158">
        <v>8.2799999999999994</v>
      </c>
      <c r="G22" s="38">
        <f t="shared" si="0"/>
        <v>496.79999999999995</v>
      </c>
    </row>
    <row r="23" spans="1:7">
      <c r="A23" s="37"/>
      <c r="B23" s="123"/>
      <c r="C23" s="159" t="s">
        <v>683</v>
      </c>
      <c r="D23" s="160" t="s">
        <v>19</v>
      </c>
      <c r="E23" s="161">
        <v>160</v>
      </c>
      <c r="F23" s="158">
        <v>5.07</v>
      </c>
      <c r="G23" s="38">
        <f t="shared" si="0"/>
        <v>811.2</v>
      </c>
    </row>
    <row r="24" spans="1:7" ht="25.5">
      <c r="A24" s="37"/>
      <c r="B24" s="123"/>
      <c r="C24" s="159" t="s">
        <v>684</v>
      </c>
      <c r="D24" s="160" t="s">
        <v>518</v>
      </c>
      <c r="E24" s="161">
        <v>110</v>
      </c>
      <c r="F24" s="158">
        <v>4.5</v>
      </c>
      <c r="G24" s="38">
        <f t="shared" si="0"/>
        <v>495</v>
      </c>
    </row>
    <row r="25" spans="1:7" ht="25.5">
      <c r="A25" s="37"/>
      <c r="B25" s="123"/>
      <c r="C25" s="159" t="s">
        <v>685</v>
      </c>
      <c r="D25" s="160" t="s">
        <v>518</v>
      </c>
      <c r="E25" s="161">
        <v>40</v>
      </c>
      <c r="F25" s="158">
        <v>3.25</v>
      </c>
      <c r="G25" s="38">
        <f t="shared" si="0"/>
        <v>130</v>
      </c>
    </row>
    <row r="26" spans="1:7" ht="25.5">
      <c r="A26" s="37"/>
      <c r="B26" s="123"/>
      <c r="C26" s="159" t="s">
        <v>686</v>
      </c>
      <c r="D26" s="160" t="s">
        <v>518</v>
      </c>
      <c r="E26" s="161">
        <v>35</v>
      </c>
      <c r="F26" s="158">
        <v>2.41</v>
      </c>
      <c r="G26" s="38">
        <f t="shared" si="0"/>
        <v>84.350000000000009</v>
      </c>
    </row>
    <row r="27" spans="1:7" ht="25.5">
      <c r="A27" s="37"/>
      <c r="B27" s="123"/>
      <c r="C27" s="159" t="s">
        <v>687</v>
      </c>
      <c r="D27" s="160" t="s">
        <v>518</v>
      </c>
      <c r="E27" s="161">
        <v>60</v>
      </c>
      <c r="F27" s="158">
        <v>3.25</v>
      </c>
      <c r="G27" s="38">
        <f t="shared" si="0"/>
        <v>195</v>
      </c>
    </row>
    <row r="28" spans="1:7" ht="25.5">
      <c r="A28" s="37"/>
      <c r="B28" s="123"/>
      <c r="C28" s="159" t="s">
        <v>688</v>
      </c>
      <c r="D28" s="160" t="s">
        <v>518</v>
      </c>
      <c r="E28" s="161">
        <v>170</v>
      </c>
      <c r="F28" s="158">
        <v>2.41</v>
      </c>
      <c r="G28" s="38">
        <f t="shared" si="0"/>
        <v>409.70000000000005</v>
      </c>
    </row>
    <row r="29" spans="1:7" ht="25.5">
      <c r="A29" s="37"/>
      <c r="B29" s="123"/>
      <c r="C29" s="159" t="s">
        <v>689</v>
      </c>
      <c r="D29" s="160" t="s">
        <v>518</v>
      </c>
      <c r="E29" s="161">
        <v>120</v>
      </c>
      <c r="F29" s="158">
        <v>1.69</v>
      </c>
      <c r="G29" s="38">
        <f t="shared" si="0"/>
        <v>202.79999999999998</v>
      </c>
    </row>
    <row r="30" spans="1:7" ht="25.5">
      <c r="A30" s="37"/>
      <c r="B30" s="123"/>
      <c r="C30" s="159" t="s">
        <v>690</v>
      </c>
      <c r="D30" s="160" t="s">
        <v>518</v>
      </c>
      <c r="E30" s="161">
        <v>1035</v>
      </c>
      <c r="F30" s="158">
        <v>1.24</v>
      </c>
      <c r="G30" s="38">
        <f t="shared" si="0"/>
        <v>1283.4000000000001</v>
      </c>
    </row>
    <row r="31" spans="1:7" ht="25.5">
      <c r="A31" s="37"/>
      <c r="B31" s="123"/>
      <c r="C31" s="159" t="s">
        <v>691</v>
      </c>
      <c r="D31" s="160" t="s">
        <v>518</v>
      </c>
      <c r="E31" s="161">
        <v>75</v>
      </c>
      <c r="F31" s="158">
        <v>1.08</v>
      </c>
      <c r="G31" s="38">
        <f t="shared" si="0"/>
        <v>81</v>
      </c>
    </row>
    <row r="32" spans="1:7" ht="25.5">
      <c r="A32" s="37"/>
      <c r="B32" s="123"/>
      <c r="C32" s="159" t="s">
        <v>692</v>
      </c>
      <c r="D32" s="160" t="s">
        <v>518</v>
      </c>
      <c r="E32" s="161">
        <v>10</v>
      </c>
      <c r="F32" s="158">
        <v>1.24</v>
      </c>
      <c r="G32" s="38">
        <f t="shared" si="0"/>
        <v>12.4</v>
      </c>
    </row>
    <row r="33" spans="1:7" ht="25.5">
      <c r="A33" s="37"/>
      <c r="B33" s="123"/>
      <c r="C33" s="159" t="s">
        <v>693</v>
      </c>
      <c r="D33" s="160" t="s">
        <v>19</v>
      </c>
      <c r="E33" s="161">
        <v>10</v>
      </c>
      <c r="F33" s="158">
        <v>1.24</v>
      </c>
      <c r="G33" s="38">
        <f t="shared" si="0"/>
        <v>12.4</v>
      </c>
    </row>
    <row r="34" spans="1:7" ht="25.5">
      <c r="A34" s="37"/>
      <c r="B34" s="123"/>
      <c r="C34" s="159" t="s">
        <v>694</v>
      </c>
      <c r="D34" s="160" t="s">
        <v>19</v>
      </c>
      <c r="E34" s="161">
        <v>47</v>
      </c>
      <c r="F34" s="158">
        <v>1.08</v>
      </c>
      <c r="G34" s="38">
        <f t="shared" si="0"/>
        <v>50.760000000000005</v>
      </c>
    </row>
    <row r="35" spans="1:7" ht="25.5">
      <c r="A35" s="37"/>
      <c r="B35" s="123"/>
      <c r="C35" s="159" t="s">
        <v>695</v>
      </c>
      <c r="D35" s="160" t="s">
        <v>19</v>
      </c>
      <c r="E35" s="161">
        <v>60</v>
      </c>
      <c r="F35" s="158">
        <v>1.3</v>
      </c>
      <c r="G35" s="38">
        <f t="shared" si="0"/>
        <v>78</v>
      </c>
    </row>
    <row r="36" spans="1:7" ht="25.5">
      <c r="A36" s="37"/>
      <c r="B36" s="123"/>
      <c r="C36" s="159" t="s">
        <v>696</v>
      </c>
      <c r="D36" s="160" t="s">
        <v>19</v>
      </c>
      <c r="E36" s="161">
        <v>160</v>
      </c>
      <c r="F36" s="158">
        <v>1.24</v>
      </c>
      <c r="G36" s="38">
        <f t="shared" si="0"/>
        <v>198.4</v>
      </c>
    </row>
    <row r="37" spans="1:7">
      <c r="A37" s="37"/>
      <c r="B37" s="123"/>
      <c r="C37" s="159" t="s">
        <v>697</v>
      </c>
      <c r="D37" s="160" t="s">
        <v>19</v>
      </c>
      <c r="E37" s="161">
        <v>96</v>
      </c>
      <c r="F37" s="158">
        <v>1.82</v>
      </c>
      <c r="G37" s="38">
        <f t="shared" si="0"/>
        <v>174.72</v>
      </c>
    </row>
    <row r="38" spans="1:7">
      <c r="A38" s="37"/>
      <c r="B38" s="123"/>
      <c r="C38" s="159" t="s">
        <v>698</v>
      </c>
      <c r="D38" s="160" t="s">
        <v>19</v>
      </c>
      <c r="E38" s="161">
        <v>8</v>
      </c>
      <c r="F38" s="158">
        <v>2.99</v>
      </c>
      <c r="G38" s="38">
        <f t="shared" si="0"/>
        <v>23.92</v>
      </c>
    </row>
    <row r="39" spans="1:7">
      <c r="A39" s="37"/>
      <c r="B39" s="123"/>
      <c r="C39" s="159" t="s">
        <v>699</v>
      </c>
      <c r="D39" s="160" t="s">
        <v>19</v>
      </c>
      <c r="E39" s="161">
        <v>20</v>
      </c>
      <c r="F39" s="158">
        <v>3.64</v>
      </c>
      <c r="G39" s="38">
        <f t="shared" si="0"/>
        <v>72.8</v>
      </c>
    </row>
    <row r="40" spans="1:7">
      <c r="A40" s="37"/>
      <c r="B40" s="123"/>
      <c r="C40" s="159" t="s">
        <v>700</v>
      </c>
      <c r="D40" s="160" t="s">
        <v>19</v>
      </c>
      <c r="E40" s="161">
        <v>58</v>
      </c>
      <c r="F40" s="158">
        <v>31.14</v>
      </c>
      <c r="G40" s="38">
        <f t="shared" si="0"/>
        <v>1806.1200000000001</v>
      </c>
    </row>
    <row r="41" spans="1:7" ht="25.5">
      <c r="A41" s="37"/>
      <c r="B41" s="123"/>
      <c r="C41" s="159" t="s">
        <v>701</v>
      </c>
      <c r="D41" s="160" t="s">
        <v>19</v>
      </c>
      <c r="E41" s="161">
        <v>46</v>
      </c>
      <c r="F41" s="158">
        <v>0.73</v>
      </c>
      <c r="G41" s="38">
        <f t="shared" si="0"/>
        <v>33.58</v>
      </c>
    </row>
    <row r="42" spans="1:7" ht="25.5">
      <c r="A42" s="37"/>
      <c r="B42" s="123"/>
      <c r="C42" s="159" t="s">
        <v>702</v>
      </c>
      <c r="D42" s="160" t="s">
        <v>19</v>
      </c>
      <c r="E42" s="161">
        <v>2</v>
      </c>
      <c r="F42" s="158">
        <v>0.96</v>
      </c>
      <c r="G42" s="38">
        <f t="shared" si="0"/>
        <v>1.92</v>
      </c>
    </row>
    <row r="43" spans="1:7" ht="25.5">
      <c r="A43" s="37"/>
      <c r="B43" s="123"/>
      <c r="C43" s="159" t="s">
        <v>703</v>
      </c>
      <c r="D43" s="160" t="s">
        <v>19</v>
      </c>
      <c r="E43" s="161">
        <v>6</v>
      </c>
      <c r="F43" s="158">
        <v>1.81</v>
      </c>
      <c r="G43" s="38">
        <f t="shared" si="0"/>
        <v>10.86</v>
      </c>
    </row>
    <row r="44" spans="1:7" ht="25.5">
      <c r="A44" s="37"/>
      <c r="B44" s="123"/>
      <c r="C44" s="159" t="s">
        <v>704</v>
      </c>
      <c r="D44" s="160" t="s">
        <v>19</v>
      </c>
      <c r="E44" s="161">
        <v>1</v>
      </c>
      <c r="F44" s="158">
        <v>4.8</v>
      </c>
      <c r="G44" s="38">
        <f t="shared" si="0"/>
        <v>4.8</v>
      </c>
    </row>
    <row r="45" spans="1:7">
      <c r="A45" s="37"/>
      <c r="B45" s="123"/>
      <c r="C45" s="159" t="s">
        <v>705</v>
      </c>
      <c r="D45" s="160" t="s">
        <v>19</v>
      </c>
      <c r="E45" s="161">
        <v>76</v>
      </c>
      <c r="F45" s="158">
        <v>0.04</v>
      </c>
      <c r="G45" s="38">
        <f t="shared" si="0"/>
        <v>3.04</v>
      </c>
    </row>
    <row r="46" spans="1:7">
      <c r="A46" s="37"/>
      <c r="B46" s="123"/>
      <c r="C46" s="155" t="s">
        <v>706</v>
      </c>
      <c r="D46" s="156"/>
      <c r="E46" s="157"/>
      <c r="F46" s="158"/>
      <c r="G46" s="38">
        <f t="shared" si="0"/>
        <v>0</v>
      </c>
    </row>
    <row r="47" spans="1:7">
      <c r="A47" s="37"/>
      <c r="B47" s="123"/>
      <c r="C47" s="159" t="s">
        <v>707</v>
      </c>
      <c r="D47" s="160" t="s">
        <v>11</v>
      </c>
      <c r="E47" s="161">
        <v>1085</v>
      </c>
      <c r="F47" s="158">
        <v>6.34</v>
      </c>
      <c r="G47" s="38">
        <f t="shared" si="0"/>
        <v>6878.9</v>
      </c>
    </row>
    <row r="48" spans="1:7">
      <c r="A48" s="37"/>
      <c r="B48" s="123"/>
      <c r="C48" s="159" t="s">
        <v>708</v>
      </c>
      <c r="D48" s="160" t="s">
        <v>11</v>
      </c>
      <c r="E48" s="161">
        <v>1301</v>
      </c>
      <c r="F48" s="158">
        <v>4.8</v>
      </c>
      <c r="G48" s="38">
        <f t="shared" si="0"/>
        <v>6244.8</v>
      </c>
    </row>
    <row r="49" spans="1:7">
      <c r="A49" s="37"/>
      <c r="B49" s="123"/>
      <c r="C49" s="159" t="s">
        <v>709</v>
      </c>
      <c r="D49" s="160" t="s">
        <v>11</v>
      </c>
      <c r="E49" s="161">
        <v>50</v>
      </c>
      <c r="F49" s="158">
        <v>2.63</v>
      </c>
      <c r="G49" s="38">
        <f t="shared" si="0"/>
        <v>131.5</v>
      </c>
    </row>
    <row r="50" spans="1:7">
      <c r="A50" s="37"/>
      <c r="B50" s="123"/>
      <c r="C50" s="159" t="s">
        <v>710</v>
      </c>
      <c r="D50" s="160" t="s">
        <v>11</v>
      </c>
      <c r="E50" s="161">
        <v>450</v>
      </c>
      <c r="F50" s="158">
        <v>2.5299999999999998</v>
      </c>
      <c r="G50" s="38">
        <f t="shared" si="0"/>
        <v>1138.5</v>
      </c>
    </row>
    <row r="51" spans="1:7">
      <c r="A51" s="37"/>
      <c r="B51" s="123"/>
      <c r="C51" s="159" t="s">
        <v>711</v>
      </c>
      <c r="D51" s="160" t="s">
        <v>11</v>
      </c>
      <c r="E51" s="161">
        <v>450</v>
      </c>
      <c r="F51" s="158">
        <v>9.73</v>
      </c>
      <c r="G51" s="38">
        <f t="shared" si="0"/>
        <v>4378.5</v>
      </c>
    </row>
    <row r="52" spans="1:7">
      <c r="A52" s="37"/>
      <c r="B52" s="123"/>
      <c r="C52" s="159" t="s">
        <v>712</v>
      </c>
      <c r="D52" s="160" t="s">
        <v>19</v>
      </c>
      <c r="E52" s="161">
        <v>50</v>
      </c>
      <c r="F52" s="158">
        <v>4.87</v>
      </c>
      <c r="G52" s="38">
        <f t="shared" si="0"/>
        <v>243.5</v>
      </c>
    </row>
    <row r="53" spans="1:7" ht="25.5">
      <c r="A53" s="37"/>
      <c r="B53" s="123"/>
      <c r="C53" s="159" t="s">
        <v>713</v>
      </c>
      <c r="D53" s="160" t="s">
        <v>11</v>
      </c>
      <c r="E53" s="161">
        <v>450</v>
      </c>
      <c r="F53" s="158">
        <v>9.5399999999999991</v>
      </c>
      <c r="G53" s="38">
        <f t="shared" si="0"/>
        <v>4293</v>
      </c>
    </row>
    <row r="54" spans="1:7" ht="25.5">
      <c r="A54" s="37"/>
      <c r="B54" s="123"/>
      <c r="C54" s="159" t="s">
        <v>714</v>
      </c>
      <c r="D54" s="160" t="s">
        <v>17</v>
      </c>
      <c r="E54" s="161">
        <v>0.32</v>
      </c>
      <c r="F54" s="158">
        <v>73</v>
      </c>
      <c r="G54" s="38">
        <f t="shared" si="0"/>
        <v>23.36</v>
      </c>
    </row>
    <row r="55" spans="1:7">
      <c r="A55" s="37"/>
      <c r="B55" s="123"/>
      <c r="C55" s="159" t="s">
        <v>715</v>
      </c>
      <c r="D55" s="160" t="s">
        <v>96</v>
      </c>
      <c r="E55" s="161">
        <v>100</v>
      </c>
      <c r="F55" s="158">
        <v>0.1</v>
      </c>
      <c r="G55" s="38">
        <f t="shared" si="0"/>
        <v>10</v>
      </c>
    </row>
    <row r="56" spans="1:7" ht="25.5">
      <c r="A56" s="37"/>
      <c r="B56" s="123"/>
      <c r="C56" s="159" t="s">
        <v>716</v>
      </c>
      <c r="D56" s="160" t="s">
        <v>17</v>
      </c>
      <c r="E56" s="161">
        <v>0.02</v>
      </c>
      <c r="F56" s="158">
        <v>90</v>
      </c>
      <c r="G56" s="38">
        <f t="shared" si="0"/>
        <v>1.8</v>
      </c>
    </row>
    <row r="57" spans="1:7" ht="63.75">
      <c r="A57" s="37"/>
      <c r="B57" s="123"/>
      <c r="C57" s="159" t="s">
        <v>717</v>
      </c>
      <c r="D57" s="160" t="s">
        <v>11</v>
      </c>
      <c r="E57" s="161">
        <v>1073</v>
      </c>
      <c r="F57" s="158">
        <v>4.38</v>
      </c>
      <c r="G57" s="38">
        <f t="shared" si="0"/>
        <v>4699.74</v>
      </c>
    </row>
    <row r="58" spans="1:7" ht="63.75">
      <c r="A58" s="37"/>
      <c r="B58" s="123"/>
      <c r="C58" s="159" t="s">
        <v>718</v>
      </c>
      <c r="D58" s="160" t="s">
        <v>11</v>
      </c>
      <c r="E58" s="161">
        <v>1289</v>
      </c>
      <c r="F58" s="158">
        <v>4.38</v>
      </c>
      <c r="G58" s="38">
        <f t="shared" si="0"/>
        <v>5645.82</v>
      </c>
    </row>
    <row r="59" spans="1:7" ht="102">
      <c r="A59" s="37"/>
      <c r="B59" s="123"/>
      <c r="C59" s="159" t="s">
        <v>719</v>
      </c>
      <c r="D59" s="160" t="s">
        <v>11</v>
      </c>
      <c r="E59" s="161">
        <v>12</v>
      </c>
      <c r="F59" s="158">
        <v>6.98</v>
      </c>
      <c r="G59" s="38">
        <f t="shared" si="0"/>
        <v>83.76</v>
      </c>
    </row>
    <row r="60" spans="1:7" ht="102">
      <c r="A60" s="37"/>
      <c r="B60" s="123"/>
      <c r="C60" s="159" t="s">
        <v>720</v>
      </c>
      <c r="D60" s="160" t="s">
        <v>11</v>
      </c>
      <c r="E60" s="161">
        <v>12</v>
      </c>
      <c r="F60" s="158">
        <v>6.8</v>
      </c>
      <c r="G60" s="38">
        <f t="shared" si="0"/>
        <v>81.599999999999994</v>
      </c>
    </row>
    <row r="61" spans="1:7">
      <c r="A61" s="37"/>
      <c r="B61" s="123"/>
      <c r="C61" s="159" t="s">
        <v>721</v>
      </c>
      <c r="D61" s="160" t="s">
        <v>11</v>
      </c>
      <c r="E61" s="161">
        <v>450</v>
      </c>
      <c r="F61" s="158">
        <v>2.5299999999999998</v>
      </c>
      <c r="G61" s="38">
        <f t="shared" si="0"/>
        <v>1138.5</v>
      </c>
    </row>
    <row r="62" spans="1:7">
      <c r="A62" s="37"/>
      <c r="B62" s="123"/>
      <c r="C62" s="155" t="s">
        <v>722</v>
      </c>
      <c r="D62" s="156"/>
      <c r="E62" s="157"/>
      <c r="F62" s="158"/>
      <c r="G62" s="38">
        <f t="shared" si="0"/>
        <v>0</v>
      </c>
    </row>
    <row r="63" spans="1:7" ht="25.5">
      <c r="A63" s="37"/>
      <c r="B63" s="123"/>
      <c r="C63" s="159" t="s">
        <v>723</v>
      </c>
      <c r="D63" s="160" t="s">
        <v>19</v>
      </c>
      <c r="E63" s="161">
        <v>33</v>
      </c>
      <c r="F63" s="158">
        <v>86.6</v>
      </c>
      <c r="G63" s="38">
        <f t="shared" si="0"/>
        <v>2857.7999999999997</v>
      </c>
    </row>
    <row r="64" spans="1:7" ht="51">
      <c r="A64" s="37"/>
      <c r="B64" s="123"/>
      <c r="C64" s="159" t="s">
        <v>724</v>
      </c>
      <c r="D64" s="160" t="s">
        <v>19</v>
      </c>
      <c r="E64" s="161">
        <v>29</v>
      </c>
      <c r="F64" s="158">
        <v>486.5</v>
      </c>
      <c r="G64" s="38">
        <f t="shared" si="0"/>
        <v>14108.5</v>
      </c>
    </row>
    <row r="65" spans="1:7" ht="51">
      <c r="A65" s="37"/>
      <c r="B65" s="123"/>
      <c r="C65" s="159" t="s">
        <v>725</v>
      </c>
      <c r="D65" s="160" t="s">
        <v>19</v>
      </c>
      <c r="E65" s="161">
        <v>2</v>
      </c>
      <c r="F65" s="158">
        <v>1167.5999999999999</v>
      </c>
      <c r="G65" s="38">
        <f t="shared" si="0"/>
        <v>2335.1999999999998</v>
      </c>
    </row>
    <row r="66" spans="1:7" ht="25.5">
      <c r="A66" s="37"/>
      <c r="B66" s="123"/>
      <c r="C66" s="159" t="s">
        <v>726</v>
      </c>
      <c r="D66" s="160" t="s">
        <v>19</v>
      </c>
      <c r="E66" s="161">
        <v>6</v>
      </c>
      <c r="F66" s="158">
        <v>55</v>
      </c>
      <c r="G66" s="38">
        <f t="shared" si="0"/>
        <v>330</v>
      </c>
    </row>
    <row r="67" spans="1:7" ht="25.5">
      <c r="A67" s="37"/>
      <c r="B67" s="123"/>
      <c r="C67" s="159" t="s">
        <v>727</v>
      </c>
      <c r="D67" s="160" t="s">
        <v>19</v>
      </c>
      <c r="E67" s="161">
        <v>4</v>
      </c>
      <c r="F67" s="158">
        <v>55</v>
      </c>
      <c r="G67" s="38">
        <f t="shared" si="0"/>
        <v>220</v>
      </c>
    </row>
    <row r="68" spans="1:7">
      <c r="A68" s="37"/>
      <c r="B68" s="123"/>
      <c r="C68" s="155" t="s">
        <v>728</v>
      </c>
      <c r="D68" s="156"/>
      <c r="E68" s="157"/>
      <c r="F68" s="158"/>
      <c r="G68" s="38">
        <f t="shared" si="0"/>
        <v>0</v>
      </c>
    </row>
    <row r="69" spans="1:7" ht="76.5">
      <c r="A69" s="37"/>
      <c r="B69" s="123"/>
      <c r="C69" s="159" t="s">
        <v>729</v>
      </c>
      <c r="D69" s="160" t="s">
        <v>19</v>
      </c>
      <c r="E69" s="161">
        <v>13</v>
      </c>
      <c r="F69" s="158">
        <v>475</v>
      </c>
      <c r="G69" s="38">
        <f t="shared" si="0"/>
        <v>6175</v>
      </c>
    </row>
    <row r="70" spans="1:7" ht="76.5">
      <c r="A70" s="37"/>
      <c r="B70" s="123"/>
      <c r="C70" s="159" t="s">
        <v>730</v>
      </c>
      <c r="D70" s="160" t="s">
        <v>19</v>
      </c>
      <c r="E70" s="161">
        <v>13</v>
      </c>
      <c r="F70" s="158">
        <v>200</v>
      </c>
      <c r="G70" s="38">
        <f t="shared" si="0"/>
        <v>2600</v>
      </c>
    </row>
    <row r="71" spans="1:7" ht="63.75">
      <c r="A71" s="37"/>
      <c r="B71" s="123"/>
      <c r="C71" s="159" t="s">
        <v>731</v>
      </c>
      <c r="D71" s="160" t="s">
        <v>19</v>
      </c>
      <c r="E71" s="161">
        <v>13</v>
      </c>
      <c r="F71" s="158">
        <v>43.79</v>
      </c>
      <c r="G71" s="38">
        <f t="shared" si="0"/>
        <v>569.27</v>
      </c>
    </row>
    <row r="72" spans="1:7">
      <c r="A72" s="37"/>
      <c r="B72" s="123"/>
      <c r="C72" s="159" t="s">
        <v>732</v>
      </c>
      <c r="D72" s="160" t="s">
        <v>18</v>
      </c>
      <c r="E72" s="161">
        <v>80.5</v>
      </c>
      <c r="F72" s="158">
        <v>16.5</v>
      </c>
      <c r="G72" s="38">
        <f t="shared" si="0"/>
        <v>1328.25</v>
      </c>
    </row>
    <row r="73" spans="1:7" ht="25.5">
      <c r="A73" s="37"/>
      <c r="B73" s="123"/>
      <c r="C73" s="159" t="s">
        <v>733</v>
      </c>
      <c r="D73" s="160" t="s">
        <v>96</v>
      </c>
      <c r="E73" s="161">
        <v>260</v>
      </c>
      <c r="F73" s="158">
        <v>1.55</v>
      </c>
      <c r="G73" s="38">
        <f t="shared" si="0"/>
        <v>403</v>
      </c>
    </row>
    <row r="74" spans="1:7" ht="25.5">
      <c r="A74" s="37"/>
      <c r="B74" s="123"/>
      <c r="C74" s="159" t="s">
        <v>734</v>
      </c>
      <c r="D74" s="160" t="s">
        <v>96</v>
      </c>
      <c r="E74" s="161">
        <v>260</v>
      </c>
      <c r="F74" s="158">
        <v>11.7</v>
      </c>
      <c r="G74" s="38">
        <f t="shared" ref="G74:G137" si="1">E74*F74</f>
        <v>3042</v>
      </c>
    </row>
    <row r="75" spans="1:7">
      <c r="A75" s="37"/>
      <c r="B75" s="123"/>
      <c r="C75" s="159" t="s">
        <v>735</v>
      </c>
      <c r="D75" s="160" t="s">
        <v>17</v>
      </c>
      <c r="E75" s="161">
        <v>3.9</v>
      </c>
      <c r="F75" s="158">
        <v>87.9</v>
      </c>
      <c r="G75" s="38">
        <f t="shared" si="1"/>
        <v>342.81</v>
      </c>
    </row>
    <row r="76" spans="1:7">
      <c r="A76" s="37"/>
      <c r="B76" s="123"/>
      <c r="C76" s="159" t="s">
        <v>736</v>
      </c>
      <c r="D76" s="160" t="s">
        <v>17</v>
      </c>
      <c r="E76" s="161">
        <v>16.3</v>
      </c>
      <c r="F76" s="158">
        <v>213.85</v>
      </c>
      <c r="G76" s="38">
        <f t="shared" si="1"/>
        <v>3485.7550000000001</v>
      </c>
    </row>
    <row r="77" spans="1:7" ht="25.5">
      <c r="A77" s="37"/>
      <c r="B77" s="123"/>
      <c r="C77" s="159" t="s">
        <v>737</v>
      </c>
      <c r="D77" s="160" t="s">
        <v>96</v>
      </c>
      <c r="E77" s="161">
        <v>182.6</v>
      </c>
      <c r="F77" s="158">
        <v>9.73</v>
      </c>
      <c r="G77" s="38">
        <f t="shared" si="1"/>
        <v>1776.6980000000001</v>
      </c>
    </row>
    <row r="78" spans="1:7" ht="25.5">
      <c r="A78" s="37"/>
      <c r="B78" s="123"/>
      <c r="C78" s="159" t="s">
        <v>738</v>
      </c>
      <c r="D78" s="160" t="s">
        <v>96</v>
      </c>
      <c r="E78" s="161">
        <v>92</v>
      </c>
      <c r="F78" s="158">
        <v>9.73</v>
      </c>
      <c r="G78" s="38">
        <f t="shared" si="1"/>
        <v>895.16000000000008</v>
      </c>
    </row>
    <row r="79" spans="1:7">
      <c r="A79" s="37"/>
      <c r="B79" s="123"/>
      <c r="C79" s="155" t="s">
        <v>739</v>
      </c>
      <c r="D79" s="156"/>
      <c r="E79" s="157"/>
      <c r="F79" s="158"/>
      <c r="G79" s="38">
        <f t="shared" si="1"/>
        <v>0</v>
      </c>
    </row>
    <row r="80" spans="1:7" ht="51">
      <c r="A80" s="37"/>
      <c r="B80" s="123"/>
      <c r="C80" s="159" t="s">
        <v>740</v>
      </c>
      <c r="D80" s="160" t="s">
        <v>19</v>
      </c>
      <c r="E80" s="161">
        <v>17</v>
      </c>
      <c r="F80" s="158">
        <v>70</v>
      </c>
      <c r="G80" s="38">
        <f t="shared" si="1"/>
        <v>1190</v>
      </c>
    </row>
    <row r="81" spans="1:7" ht="51">
      <c r="A81" s="37"/>
      <c r="B81" s="123"/>
      <c r="C81" s="159" t="s">
        <v>741</v>
      </c>
      <c r="D81" s="160" t="s">
        <v>19</v>
      </c>
      <c r="E81" s="161">
        <v>20</v>
      </c>
      <c r="F81" s="158">
        <v>2.5</v>
      </c>
      <c r="G81" s="38">
        <f t="shared" si="1"/>
        <v>50</v>
      </c>
    </row>
    <row r="82" spans="1:7" ht="63.75">
      <c r="A82" s="37"/>
      <c r="B82" s="123"/>
      <c r="C82" s="159" t="s">
        <v>742</v>
      </c>
      <c r="D82" s="160" t="s">
        <v>518</v>
      </c>
      <c r="E82" s="161">
        <v>250</v>
      </c>
      <c r="F82" s="158">
        <v>1.2</v>
      </c>
      <c r="G82" s="38">
        <f t="shared" si="1"/>
        <v>300</v>
      </c>
    </row>
    <row r="83" spans="1:7">
      <c r="A83" s="37"/>
      <c r="B83" s="123"/>
      <c r="C83" s="159" t="s">
        <v>743</v>
      </c>
      <c r="D83" s="160" t="s">
        <v>19</v>
      </c>
      <c r="E83" s="161">
        <v>250</v>
      </c>
      <c r="F83" s="158">
        <v>0.35</v>
      </c>
      <c r="G83" s="38">
        <f t="shared" si="1"/>
        <v>87.5</v>
      </c>
    </row>
    <row r="84" spans="1:7" ht="51">
      <c r="A84" s="37"/>
      <c r="B84" s="123"/>
      <c r="C84" s="159" t="s">
        <v>744</v>
      </c>
      <c r="D84" s="160" t="s">
        <v>19</v>
      </c>
      <c r="E84" s="161">
        <v>17</v>
      </c>
      <c r="F84" s="158">
        <v>35</v>
      </c>
      <c r="G84" s="38">
        <f t="shared" si="1"/>
        <v>595</v>
      </c>
    </row>
    <row r="85" spans="1:7" ht="51">
      <c r="A85" s="37"/>
      <c r="B85" s="123"/>
      <c r="C85" s="159" t="s">
        <v>745</v>
      </c>
      <c r="D85" s="160" t="s">
        <v>19</v>
      </c>
      <c r="E85" s="161">
        <v>20</v>
      </c>
      <c r="F85" s="158">
        <v>2.5</v>
      </c>
      <c r="G85" s="38">
        <f t="shared" si="1"/>
        <v>50</v>
      </c>
    </row>
    <row r="86" spans="1:7" ht="63.75">
      <c r="A86" s="37"/>
      <c r="B86" s="123"/>
      <c r="C86" s="159" t="s">
        <v>746</v>
      </c>
      <c r="D86" s="160" t="s">
        <v>518</v>
      </c>
      <c r="E86" s="161">
        <v>250</v>
      </c>
      <c r="F86" s="158">
        <v>1.2</v>
      </c>
      <c r="G86" s="38">
        <f t="shared" si="1"/>
        <v>300</v>
      </c>
    </row>
    <row r="87" spans="1:7">
      <c r="A87" s="37"/>
      <c r="B87" s="123"/>
      <c r="C87" s="159" t="s">
        <v>747</v>
      </c>
      <c r="D87" s="160" t="s">
        <v>19</v>
      </c>
      <c r="E87" s="161">
        <v>250</v>
      </c>
      <c r="F87" s="158">
        <v>0.35</v>
      </c>
      <c r="G87" s="38">
        <f t="shared" si="1"/>
        <v>87.5</v>
      </c>
    </row>
    <row r="88" spans="1:7">
      <c r="A88" s="37"/>
      <c r="B88" s="123"/>
      <c r="C88" s="155" t="s">
        <v>748</v>
      </c>
      <c r="D88" s="156"/>
      <c r="E88" s="157"/>
      <c r="F88" s="158"/>
      <c r="G88" s="38">
        <f t="shared" si="1"/>
        <v>0</v>
      </c>
    </row>
    <row r="89" spans="1:7" ht="25.5">
      <c r="A89" s="37"/>
      <c r="B89" s="123"/>
      <c r="C89" s="159" t="s">
        <v>749</v>
      </c>
      <c r="D89" s="160" t="s">
        <v>19</v>
      </c>
      <c r="E89" s="161">
        <v>15</v>
      </c>
      <c r="F89" s="158">
        <v>24.33</v>
      </c>
      <c r="G89" s="38">
        <f t="shared" si="1"/>
        <v>364.95</v>
      </c>
    </row>
    <row r="90" spans="1:7">
      <c r="A90" s="37"/>
      <c r="B90" s="123"/>
      <c r="C90" s="159" t="s">
        <v>750</v>
      </c>
      <c r="D90" s="160" t="s">
        <v>11</v>
      </c>
      <c r="E90" s="161">
        <v>50</v>
      </c>
      <c r="F90" s="158">
        <v>2.5299999999999998</v>
      </c>
      <c r="G90" s="38">
        <f t="shared" si="1"/>
        <v>126.49999999999999</v>
      </c>
    </row>
    <row r="91" spans="1:7" ht="63.75">
      <c r="A91" s="37"/>
      <c r="B91" s="123"/>
      <c r="C91" s="159" t="s">
        <v>751</v>
      </c>
      <c r="D91" s="160" t="s">
        <v>11</v>
      </c>
      <c r="E91" s="161">
        <v>600</v>
      </c>
      <c r="F91" s="158">
        <v>6.71</v>
      </c>
      <c r="G91" s="38">
        <f t="shared" si="1"/>
        <v>4026</v>
      </c>
    </row>
    <row r="92" spans="1:7" ht="38.25">
      <c r="A92" s="37"/>
      <c r="B92" s="123"/>
      <c r="C92" s="159" t="s">
        <v>752</v>
      </c>
      <c r="D92" s="160" t="s">
        <v>19</v>
      </c>
      <c r="E92" s="161">
        <v>50</v>
      </c>
      <c r="F92" s="158">
        <v>7.78</v>
      </c>
      <c r="G92" s="38">
        <f t="shared" si="1"/>
        <v>389</v>
      </c>
    </row>
    <row r="93" spans="1:7" ht="38.25">
      <c r="A93" s="37"/>
      <c r="B93" s="123"/>
      <c r="C93" s="159" t="s">
        <v>526</v>
      </c>
      <c r="D93" s="160" t="s">
        <v>19</v>
      </c>
      <c r="E93" s="161">
        <v>50</v>
      </c>
      <c r="F93" s="158">
        <v>5.84</v>
      </c>
      <c r="G93" s="38">
        <f t="shared" si="1"/>
        <v>292</v>
      </c>
    </row>
    <row r="94" spans="1:7" ht="25.5">
      <c r="A94" s="37"/>
      <c r="B94" s="123"/>
      <c r="C94" s="159" t="s">
        <v>753</v>
      </c>
      <c r="D94" s="160" t="s">
        <v>19</v>
      </c>
      <c r="E94" s="161">
        <v>15</v>
      </c>
      <c r="F94" s="158">
        <v>8.27</v>
      </c>
      <c r="G94" s="38">
        <f t="shared" si="1"/>
        <v>124.05</v>
      </c>
    </row>
    <row r="95" spans="1:7" ht="25.5">
      <c r="A95" s="37"/>
      <c r="B95" s="123"/>
      <c r="C95" s="159" t="s">
        <v>754</v>
      </c>
      <c r="D95" s="160" t="s">
        <v>19</v>
      </c>
      <c r="E95" s="161">
        <v>15</v>
      </c>
      <c r="F95" s="158">
        <v>31.14</v>
      </c>
      <c r="G95" s="38">
        <f t="shared" si="1"/>
        <v>467.1</v>
      </c>
    </row>
    <row r="96" spans="1:7" ht="51">
      <c r="A96" s="37"/>
      <c r="B96" s="123"/>
      <c r="C96" s="155" t="s">
        <v>755</v>
      </c>
      <c r="D96" s="156"/>
      <c r="E96" s="157"/>
      <c r="F96" s="158"/>
      <c r="G96" s="38">
        <f t="shared" si="1"/>
        <v>0</v>
      </c>
    </row>
    <row r="97" spans="1:7" ht="25.5">
      <c r="A97" s="37"/>
      <c r="B97" s="123"/>
      <c r="C97" s="159" t="s">
        <v>756</v>
      </c>
      <c r="D97" s="160" t="s">
        <v>19</v>
      </c>
      <c r="E97" s="161">
        <v>1</v>
      </c>
      <c r="F97" s="158">
        <v>260</v>
      </c>
      <c r="G97" s="38">
        <f t="shared" si="1"/>
        <v>260</v>
      </c>
    </row>
    <row r="98" spans="1:7">
      <c r="A98" s="37"/>
      <c r="B98" s="123"/>
      <c r="C98" s="159" t="s">
        <v>757</v>
      </c>
      <c r="D98" s="160" t="s">
        <v>19</v>
      </c>
      <c r="E98" s="161">
        <v>1</v>
      </c>
      <c r="F98" s="158">
        <v>38</v>
      </c>
      <c r="G98" s="38">
        <f t="shared" si="1"/>
        <v>38</v>
      </c>
    </row>
    <row r="99" spans="1:7" ht="25.5">
      <c r="A99" s="37"/>
      <c r="B99" s="123"/>
      <c r="C99" s="159" t="s">
        <v>758</v>
      </c>
      <c r="D99" s="160" t="s">
        <v>19</v>
      </c>
      <c r="E99" s="161">
        <v>1</v>
      </c>
      <c r="F99" s="158">
        <v>50</v>
      </c>
      <c r="G99" s="38">
        <f t="shared" si="1"/>
        <v>50</v>
      </c>
    </row>
    <row r="100" spans="1:7" ht="25.5">
      <c r="A100" s="37"/>
      <c r="B100" s="123"/>
      <c r="C100" s="159" t="s">
        <v>759</v>
      </c>
      <c r="D100" s="160" t="s">
        <v>19</v>
      </c>
      <c r="E100" s="161">
        <v>1</v>
      </c>
      <c r="F100" s="158">
        <v>54</v>
      </c>
      <c r="G100" s="38">
        <f t="shared" si="1"/>
        <v>54</v>
      </c>
    </row>
    <row r="101" spans="1:7" ht="38.25">
      <c r="A101" s="37"/>
      <c r="B101" s="123"/>
      <c r="C101" s="159" t="s">
        <v>760</v>
      </c>
      <c r="D101" s="160" t="s">
        <v>19</v>
      </c>
      <c r="E101" s="161">
        <v>2</v>
      </c>
      <c r="F101" s="158">
        <v>35</v>
      </c>
      <c r="G101" s="38">
        <f t="shared" si="1"/>
        <v>70</v>
      </c>
    </row>
    <row r="102" spans="1:7" ht="25.5">
      <c r="A102" s="37"/>
      <c r="B102" s="123"/>
      <c r="C102" s="159" t="s">
        <v>761</v>
      </c>
      <c r="D102" s="160" t="s">
        <v>19</v>
      </c>
      <c r="E102" s="161">
        <v>1</v>
      </c>
      <c r="F102" s="158">
        <v>150</v>
      </c>
      <c r="G102" s="38">
        <f t="shared" si="1"/>
        <v>150</v>
      </c>
    </row>
    <row r="103" spans="1:7">
      <c r="A103" s="37"/>
      <c r="B103" s="123"/>
      <c r="C103" s="159" t="s">
        <v>762</v>
      </c>
      <c r="D103" s="160" t="s">
        <v>19</v>
      </c>
      <c r="E103" s="161">
        <v>1</v>
      </c>
      <c r="F103" s="158">
        <v>126</v>
      </c>
      <c r="G103" s="38">
        <f t="shared" si="1"/>
        <v>126</v>
      </c>
    </row>
    <row r="104" spans="1:7" ht="25.5">
      <c r="A104" s="37"/>
      <c r="B104" s="123"/>
      <c r="C104" s="159" t="s">
        <v>763</v>
      </c>
      <c r="D104" s="160" t="s">
        <v>19</v>
      </c>
      <c r="E104" s="161">
        <v>1</v>
      </c>
      <c r="F104" s="158">
        <v>90</v>
      </c>
      <c r="G104" s="38">
        <f t="shared" si="1"/>
        <v>90</v>
      </c>
    </row>
    <row r="105" spans="1:7" ht="25.5">
      <c r="A105" s="37"/>
      <c r="B105" s="123"/>
      <c r="C105" s="159" t="s">
        <v>764</v>
      </c>
      <c r="D105" s="160" t="s">
        <v>19</v>
      </c>
      <c r="E105" s="161">
        <v>1</v>
      </c>
      <c r="F105" s="158">
        <v>32</v>
      </c>
      <c r="G105" s="38">
        <f t="shared" si="1"/>
        <v>32</v>
      </c>
    </row>
    <row r="106" spans="1:7" ht="38.25">
      <c r="A106" s="37"/>
      <c r="B106" s="123"/>
      <c r="C106" s="159" t="s">
        <v>765</v>
      </c>
      <c r="D106" s="160" t="s">
        <v>19</v>
      </c>
      <c r="E106" s="161">
        <v>2</v>
      </c>
      <c r="F106" s="158">
        <v>17.5</v>
      </c>
      <c r="G106" s="38">
        <f t="shared" si="1"/>
        <v>35</v>
      </c>
    </row>
    <row r="107" spans="1:7" ht="25.5">
      <c r="A107" s="37"/>
      <c r="B107" s="123"/>
      <c r="C107" s="159" t="s">
        <v>766</v>
      </c>
      <c r="D107" s="160" t="s">
        <v>19</v>
      </c>
      <c r="E107" s="161">
        <v>1</v>
      </c>
      <c r="F107" s="158">
        <v>90</v>
      </c>
      <c r="G107" s="38">
        <f t="shared" si="1"/>
        <v>90</v>
      </c>
    </row>
    <row r="108" spans="1:7">
      <c r="A108" s="37"/>
      <c r="B108" s="123"/>
      <c r="C108" s="159" t="s">
        <v>767</v>
      </c>
      <c r="D108" s="160" t="s">
        <v>19</v>
      </c>
      <c r="E108" s="161">
        <v>1</v>
      </c>
      <c r="F108" s="158">
        <v>45</v>
      </c>
      <c r="G108" s="38">
        <f t="shared" si="1"/>
        <v>45</v>
      </c>
    </row>
    <row r="109" spans="1:7" ht="25.5">
      <c r="A109" s="37"/>
      <c r="B109" s="123"/>
      <c r="C109" s="159" t="s">
        <v>768</v>
      </c>
      <c r="D109" s="160" t="s">
        <v>19</v>
      </c>
      <c r="E109" s="161">
        <v>1</v>
      </c>
      <c r="F109" s="158">
        <v>50</v>
      </c>
      <c r="G109" s="38">
        <f t="shared" si="1"/>
        <v>50</v>
      </c>
    </row>
    <row r="110" spans="1:7">
      <c r="A110" s="37"/>
      <c r="B110" s="123"/>
      <c r="C110" s="155" t="s">
        <v>769</v>
      </c>
      <c r="D110" s="156"/>
      <c r="E110" s="157"/>
      <c r="F110" s="158"/>
      <c r="G110" s="38">
        <f t="shared" si="1"/>
        <v>0</v>
      </c>
    </row>
    <row r="111" spans="1:7" ht="25.5">
      <c r="A111" s="37"/>
      <c r="B111" s="123"/>
      <c r="C111" s="159" t="s">
        <v>770</v>
      </c>
      <c r="D111" s="156" t="s">
        <v>19</v>
      </c>
      <c r="E111" s="157">
        <v>1</v>
      </c>
      <c r="F111" s="158">
        <v>2500</v>
      </c>
      <c r="G111" s="38">
        <f t="shared" si="1"/>
        <v>2500</v>
      </c>
    </row>
    <row r="112" spans="1:7" ht="25.5">
      <c r="A112" s="37"/>
      <c r="B112" s="123"/>
      <c r="C112" s="159" t="s">
        <v>771</v>
      </c>
      <c r="D112" s="160" t="s">
        <v>19</v>
      </c>
      <c r="E112" s="161">
        <v>1</v>
      </c>
      <c r="F112" s="158">
        <v>583.79999999999995</v>
      </c>
      <c r="G112" s="38">
        <f t="shared" si="1"/>
        <v>583.79999999999995</v>
      </c>
    </row>
    <row r="113" spans="1:7" ht="25.5">
      <c r="A113" s="37"/>
      <c r="B113" s="123"/>
      <c r="C113" s="159" t="s">
        <v>772</v>
      </c>
      <c r="D113" s="160" t="s">
        <v>19</v>
      </c>
      <c r="E113" s="161">
        <v>1</v>
      </c>
      <c r="F113" s="158">
        <v>778.4</v>
      </c>
      <c r="G113" s="38">
        <f t="shared" si="1"/>
        <v>778.4</v>
      </c>
    </row>
    <row r="114" spans="1:7" ht="25.5">
      <c r="A114" s="37"/>
      <c r="B114" s="123"/>
      <c r="C114" s="159" t="s">
        <v>773</v>
      </c>
      <c r="D114" s="156" t="s">
        <v>19</v>
      </c>
      <c r="E114" s="157">
        <v>1</v>
      </c>
      <c r="F114" s="158">
        <v>500</v>
      </c>
      <c r="G114" s="38">
        <f t="shared" si="1"/>
        <v>500</v>
      </c>
    </row>
    <row r="115" spans="1:7" ht="25.5">
      <c r="A115" s="37"/>
      <c r="B115" s="123"/>
      <c r="C115" s="159" t="s">
        <v>774</v>
      </c>
      <c r="D115" s="160" t="s">
        <v>19</v>
      </c>
      <c r="E115" s="161">
        <v>1</v>
      </c>
      <c r="F115" s="158">
        <v>389.2</v>
      </c>
      <c r="G115" s="38">
        <f t="shared" si="1"/>
        <v>389.2</v>
      </c>
    </row>
    <row r="116" spans="1:7" ht="25.5">
      <c r="A116" s="37"/>
      <c r="B116" s="123"/>
      <c r="C116" s="159" t="s">
        <v>775</v>
      </c>
      <c r="D116" s="160" t="s">
        <v>19</v>
      </c>
      <c r="E116" s="161">
        <v>1</v>
      </c>
      <c r="F116" s="158">
        <v>389.2</v>
      </c>
      <c r="G116" s="38">
        <f t="shared" si="1"/>
        <v>389.2</v>
      </c>
    </row>
    <row r="117" spans="1:7">
      <c r="A117" s="37"/>
      <c r="B117" s="123"/>
      <c r="C117" s="155" t="s">
        <v>776</v>
      </c>
      <c r="D117" s="156"/>
      <c r="E117" s="157"/>
      <c r="F117" s="158"/>
      <c r="G117" s="38">
        <f t="shared" si="1"/>
        <v>0</v>
      </c>
    </row>
    <row r="118" spans="1:7" ht="89.25">
      <c r="A118" s="37"/>
      <c r="B118" s="123"/>
      <c r="C118" s="159" t="s">
        <v>777</v>
      </c>
      <c r="D118" s="160" t="s">
        <v>8</v>
      </c>
      <c r="E118" s="161">
        <v>1</v>
      </c>
      <c r="F118" s="158">
        <v>20000</v>
      </c>
      <c r="G118" s="38">
        <f t="shared" si="1"/>
        <v>20000</v>
      </c>
    </row>
    <row r="119" spans="1:7" ht="76.5">
      <c r="A119" s="37"/>
      <c r="B119" s="123"/>
      <c r="C119" s="159" t="s">
        <v>778</v>
      </c>
      <c r="D119" s="160" t="s">
        <v>8</v>
      </c>
      <c r="E119" s="161">
        <v>1</v>
      </c>
      <c r="F119" s="158">
        <v>900</v>
      </c>
      <c r="G119" s="38">
        <f t="shared" si="1"/>
        <v>900</v>
      </c>
    </row>
    <row r="120" spans="1:7" ht="38.25">
      <c r="A120" s="37"/>
      <c r="B120" s="123"/>
      <c r="C120" s="159" t="s">
        <v>779</v>
      </c>
      <c r="D120" s="160" t="s">
        <v>8</v>
      </c>
      <c r="E120" s="161">
        <v>1</v>
      </c>
      <c r="F120" s="158">
        <v>300</v>
      </c>
      <c r="G120" s="38">
        <f t="shared" si="1"/>
        <v>300</v>
      </c>
    </row>
    <row r="121" spans="1:7" ht="51">
      <c r="A121" s="37"/>
      <c r="B121" s="123"/>
      <c r="C121" s="159" t="s">
        <v>780</v>
      </c>
      <c r="D121" s="160" t="s">
        <v>18</v>
      </c>
      <c r="E121" s="161">
        <v>3.75</v>
      </c>
      <c r="F121" s="158">
        <v>778.4</v>
      </c>
      <c r="G121" s="38">
        <f t="shared" si="1"/>
        <v>2919</v>
      </c>
    </row>
    <row r="122" spans="1:7" ht="38.25">
      <c r="A122" s="37"/>
      <c r="B122" s="123"/>
      <c r="C122" s="159" t="s">
        <v>781</v>
      </c>
      <c r="D122" s="160" t="s">
        <v>11</v>
      </c>
      <c r="E122" s="161">
        <v>10</v>
      </c>
      <c r="F122" s="158">
        <v>185</v>
      </c>
      <c r="G122" s="38">
        <f t="shared" si="1"/>
        <v>1850</v>
      </c>
    </row>
    <row r="123" spans="1:7" ht="38.25">
      <c r="A123" s="37"/>
      <c r="B123" s="123"/>
      <c r="C123" s="159" t="s">
        <v>782</v>
      </c>
      <c r="D123" s="160" t="s">
        <v>8</v>
      </c>
      <c r="E123" s="161">
        <v>1</v>
      </c>
      <c r="F123" s="158">
        <v>185</v>
      </c>
      <c r="G123" s="38">
        <f t="shared" si="1"/>
        <v>185</v>
      </c>
    </row>
    <row r="124" spans="1:7" ht="25.5">
      <c r="A124" s="37"/>
      <c r="B124" s="123"/>
      <c r="C124" s="159" t="s">
        <v>783</v>
      </c>
      <c r="D124" s="160" t="s">
        <v>8</v>
      </c>
      <c r="E124" s="161">
        <v>1</v>
      </c>
      <c r="F124" s="158">
        <v>355</v>
      </c>
      <c r="G124" s="38">
        <f t="shared" si="1"/>
        <v>355</v>
      </c>
    </row>
    <row r="125" spans="1:7" ht="25.5">
      <c r="A125" s="37"/>
      <c r="B125" s="123"/>
      <c r="C125" s="159" t="s">
        <v>784</v>
      </c>
      <c r="D125" s="160" t="s">
        <v>8</v>
      </c>
      <c r="E125" s="161">
        <v>2</v>
      </c>
      <c r="F125" s="158">
        <v>24.33</v>
      </c>
      <c r="G125" s="38">
        <f t="shared" si="1"/>
        <v>48.66</v>
      </c>
    </row>
    <row r="126" spans="1:7">
      <c r="A126" s="37"/>
      <c r="B126" s="123"/>
      <c r="C126" s="159" t="s">
        <v>785</v>
      </c>
      <c r="D126" s="160" t="s">
        <v>8</v>
      </c>
      <c r="E126" s="161">
        <v>1</v>
      </c>
      <c r="F126" s="158">
        <v>116.76</v>
      </c>
      <c r="G126" s="38">
        <f t="shared" si="1"/>
        <v>116.76</v>
      </c>
    </row>
    <row r="127" spans="1:7" ht="63.75">
      <c r="A127" s="37"/>
      <c r="B127" s="123"/>
      <c r="C127" s="159" t="s">
        <v>786</v>
      </c>
      <c r="D127" s="160" t="s">
        <v>8</v>
      </c>
      <c r="E127" s="161">
        <v>1</v>
      </c>
      <c r="F127" s="158">
        <v>5000</v>
      </c>
      <c r="G127" s="38">
        <f t="shared" si="1"/>
        <v>5000</v>
      </c>
    </row>
    <row r="128" spans="1:7" ht="76.5">
      <c r="A128" s="37"/>
      <c r="B128" s="123"/>
      <c r="C128" s="159" t="s">
        <v>787</v>
      </c>
      <c r="D128" s="160" t="s">
        <v>8</v>
      </c>
      <c r="E128" s="161">
        <v>1</v>
      </c>
      <c r="F128" s="158">
        <v>500</v>
      </c>
      <c r="G128" s="38">
        <f t="shared" si="1"/>
        <v>500</v>
      </c>
    </row>
    <row r="129" spans="1:7" ht="51">
      <c r="A129" s="37"/>
      <c r="B129" s="123"/>
      <c r="C129" s="159" t="s">
        <v>788</v>
      </c>
      <c r="D129" s="160" t="s">
        <v>18</v>
      </c>
      <c r="E129" s="161">
        <v>3.75</v>
      </c>
      <c r="F129" s="158">
        <v>110</v>
      </c>
      <c r="G129" s="38">
        <f t="shared" si="1"/>
        <v>412.5</v>
      </c>
    </row>
    <row r="130" spans="1:7" ht="25.5">
      <c r="A130" s="37"/>
      <c r="B130" s="123"/>
      <c r="C130" s="159" t="s">
        <v>789</v>
      </c>
      <c r="D130" s="160" t="s">
        <v>11</v>
      </c>
      <c r="E130" s="161">
        <v>10</v>
      </c>
      <c r="F130" s="158">
        <v>75</v>
      </c>
      <c r="G130" s="38">
        <f t="shared" si="1"/>
        <v>750</v>
      </c>
    </row>
    <row r="131" spans="1:7" ht="25.5">
      <c r="A131" s="37"/>
      <c r="B131" s="123"/>
      <c r="C131" s="159" t="s">
        <v>790</v>
      </c>
      <c r="D131" s="160" t="s">
        <v>8</v>
      </c>
      <c r="E131" s="161">
        <v>1</v>
      </c>
      <c r="F131" s="158">
        <v>75</v>
      </c>
      <c r="G131" s="38">
        <f t="shared" si="1"/>
        <v>75</v>
      </c>
    </row>
    <row r="132" spans="1:7" ht="25.5">
      <c r="A132" s="37"/>
      <c r="B132" s="123"/>
      <c r="C132" s="159" t="s">
        <v>791</v>
      </c>
      <c r="D132" s="160" t="s">
        <v>8</v>
      </c>
      <c r="E132" s="161">
        <v>1</v>
      </c>
      <c r="F132" s="158">
        <v>100</v>
      </c>
      <c r="G132" s="38">
        <f t="shared" si="1"/>
        <v>100</v>
      </c>
    </row>
    <row r="133" spans="1:7" ht="25.5">
      <c r="A133" s="37"/>
      <c r="B133" s="123"/>
      <c r="C133" s="159" t="s">
        <v>792</v>
      </c>
      <c r="D133" s="160" t="s">
        <v>8</v>
      </c>
      <c r="E133" s="161">
        <v>2</v>
      </c>
      <c r="F133" s="158">
        <v>10</v>
      </c>
      <c r="G133" s="38">
        <f t="shared" si="1"/>
        <v>20</v>
      </c>
    </row>
    <row r="134" spans="1:7" ht="38.25">
      <c r="A134" s="37"/>
      <c r="B134" s="123"/>
      <c r="C134" s="162" t="s">
        <v>793</v>
      </c>
      <c r="D134" s="160"/>
      <c r="E134" s="161"/>
      <c r="F134" s="158"/>
      <c r="G134" s="38">
        <f t="shared" si="1"/>
        <v>0</v>
      </c>
    </row>
    <row r="135" spans="1:7" ht="25.5">
      <c r="A135" s="37"/>
      <c r="B135" s="123"/>
      <c r="C135" s="163" t="s">
        <v>794</v>
      </c>
      <c r="D135" s="164" t="s">
        <v>19</v>
      </c>
      <c r="E135" s="164">
        <v>1</v>
      </c>
      <c r="F135" s="165">
        <v>50</v>
      </c>
      <c r="G135" s="38">
        <f t="shared" si="1"/>
        <v>50</v>
      </c>
    </row>
    <row r="136" spans="1:7" ht="38.25">
      <c r="A136" s="37"/>
      <c r="B136" s="123"/>
      <c r="C136" s="163" t="s">
        <v>795</v>
      </c>
      <c r="D136" s="164" t="s">
        <v>19</v>
      </c>
      <c r="E136" s="164">
        <v>1</v>
      </c>
      <c r="F136" s="165">
        <v>25</v>
      </c>
      <c r="G136" s="38">
        <f t="shared" si="1"/>
        <v>25</v>
      </c>
    </row>
    <row r="137" spans="1:7" ht="25.5">
      <c r="A137" s="37"/>
      <c r="B137" s="123"/>
      <c r="C137" s="163" t="s">
        <v>500</v>
      </c>
      <c r="D137" s="164" t="s">
        <v>19</v>
      </c>
      <c r="E137" s="164">
        <v>1</v>
      </c>
      <c r="F137" s="165">
        <v>50</v>
      </c>
      <c r="G137" s="38">
        <f t="shared" si="1"/>
        <v>50</v>
      </c>
    </row>
    <row r="138" spans="1:7" ht="25.5">
      <c r="A138" s="37"/>
      <c r="B138" s="123"/>
      <c r="C138" s="163" t="s">
        <v>796</v>
      </c>
      <c r="D138" s="164" t="s">
        <v>19</v>
      </c>
      <c r="E138" s="164">
        <v>1</v>
      </c>
      <c r="F138" s="165">
        <v>25</v>
      </c>
      <c r="G138" s="38">
        <f>E138*F138</f>
        <v>25</v>
      </c>
    </row>
    <row r="139" spans="1:7" ht="25.5">
      <c r="A139" s="37"/>
      <c r="B139" s="123"/>
      <c r="C139" s="163" t="s">
        <v>560</v>
      </c>
      <c r="D139" s="164" t="s">
        <v>19</v>
      </c>
      <c r="E139" s="164">
        <v>1</v>
      </c>
      <c r="F139" s="165">
        <v>50</v>
      </c>
      <c r="G139" s="38">
        <f>E139*F139</f>
        <v>50</v>
      </c>
    </row>
    <row r="140" spans="1:7" ht="25.5">
      <c r="A140" s="37"/>
      <c r="B140" s="123"/>
      <c r="C140" s="163" t="s">
        <v>797</v>
      </c>
      <c r="D140" s="164" t="s">
        <v>19</v>
      </c>
      <c r="E140" s="164">
        <v>1</v>
      </c>
      <c r="F140" s="165">
        <v>25</v>
      </c>
      <c r="G140" s="38">
        <f>E140*F140</f>
        <v>25</v>
      </c>
    </row>
    <row r="141" spans="1:7" ht="38.25">
      <c r="A141" s="37"/>
      <c r="B141" s="123"/>
      <c r="C141" s="163" t="s">
        <v>499</v>
      </c>
      <c r="D141" s="164" t="s">
        <v>19</v>
      </c>
      <c r="E141" s="164">
        <v>1</v>
      </c>
      <c r="F141" s="165">
        <v>50</v>
      </c>
      <c r="G141" s="38">
        <f>E141*F141</f>
        <v>50</v>
      </c>
    </row>
    <row r="142" spans="1:7" ht="38.25">
      <c r="A142" s="37"/>
      <c r="B142" s="123"/>
      <c r="C142" s="163" t="s">
        <v>798</v>
      </c>
      <c r="D142" s="164" t="s">
        <v>19</v>
      </c>
      <c r="E142" s="164">
        <v>1</v>
      </c>
      <c r="F142" s="165">
        <v>25</v>
      </c>
      <c r="G142" s="38">
        <f>E142*F142</f>
        <v>25</v>
      </c>
    </row>
    <row r="143" spans="1:7">
      <c r="A143" s="37"/>
      <c r="B143" s="390" t="s">
        <v>805</v>
      </c>
      <c r="C143" s="390"/>
      <c r="D143" s="390"/>
      <c r="E143" s="390"/>
      <c r="F143" s="390"/>
      <c r="G143" s="391"/>
    </row>
    <row r="144" spans="1:7">
      <c r="A144" s="37"/>
      <c r="B144" s="123"/>
      <c r="C144" s="163" t="s">
        <v>813</v>
      </c>
      <c r="D144" s="163" t="s">
        <v>11</v>
      </c>
      <c r="E144" s="163">
        <v>18</v>
      </c>
      <c r="F144" s="135"/>
      <c r="G144" s="38"/>
    </row>
    <row r="145" spans="1:7">
      <c r="A145" s="37"/>
      <c r="B145" s="123"/>
      <c r="C145" s="163" t="s">
        <v>814</v>
      </c>
      <c r="D145" s="163" t="s">
        <v>11</v>
      </c>
      <c r="E145" s="163">
        <v>18</v>
      </c>
      <c r="F145" s="135"/>
      <c r="G145" s="38"/>
    </row>
    <row r="146" spans="1:7">
      <c r="A146" s="37"/>
      <c r="B146" s="123"/>
      <c r="C146" s="163" t="s">
        <v>815</v>
      </c>
      <c r="D146" s="163" t="s">
        <v>11</v>
      </c>
      <c r="E146" s="163">
        <v>97</v>
      </c>
      <c r="F146" s="135"/>
      <c r="G146" s="38"/>
    </row>
    <row r="147" spans="1:7">
      <c r="A147" s="37"/>
      <c r="B147" s="123"/>
      <c r="C147" s="163" t="s">
        <v>816</v>
      </c>
      <c r="D147" s="163" t="s">
        <v>11</v>
      </c>
      <c r="E147" s="163">
        <v>97</v>
      </c>
      <c r="F147" s="135"/>
      <c r="G147" s="38"/>
    </row>
    <row r="148" spans="1:7">
      <c r="A148" s="37"/>
      <c r="B148" s="123"/>
      <c r="C148" s="163" t="s">
        <v>817</v>
      </c>
      <c r="D148" s="163" t="s">
        <v>11</v>
      </c>
      <c r="E148" s="163">
        <v>127</v>
      </c>
      <c r="F148" s="135"/>
      <c r="G148" s="38"/>
    </row>
    <row r="149" spans="1:7">
      <c r="A149" s="37"/>
      <c r="B149" s="123"/>
      <c r="C149" s="163" t="s">
        <v>818</v>
      </c>
      <c r="D149" s="163" t="s">
        <v>11</v>
      </c>
      <c r="E149" s="163">
        <v>127</v>
      </c>
      <c r="F149" s="135"/>
      <c r="G149" s="38"/>
    </row>
    <row r="150" spans="1:7">
      <c r="A150" s="37"/>
      <c r="B150" s="123"/>
      <c r="C150" s="163" t="s">
        <v>819</v>
      </c>
      <c r="D150" s="163" t="s">
        <v>11</v>
      </c>
      <c r="E150" s="163">
        <v>17.600000000000001</v>
      </c>
      <c r="F150" s="135"/>
      <c r="G150" s="38"/>
    </row>
    <row r="151" spans="1:7">
      <c r="A151" s="37"/>
      <c r="B151" s="123"/>
      <c r="C151" s="163" t="s">
        <v>820</v>
      </c>
      <c r="D151" s="163" t="s">
        <v>11</v>
      </c>
      <c r="E151" s="163">
        <v>17.600000000000001</v>
      </c>
      <c r="F151" s="135"/>
      <c r="G151" s="38"/>
    </row>
    <row r="152" spans="1:7">
      <c r="A152" s="37"/>
      <c r="B152" s="123"/>
      <c r="C152" s="163" t="s">
        <v>821</v>
      </c>
      <c r="D152" s="163" t="s">
        <v>11</v>
      </c>
      <c r="E152" s="163">
        <v>61.6</v>
      </c>
      <c r="F152" s="135"/>
      <c r="G152" s="38"/>
    </row>
    <row r="153" spans="1:7">
      <c r="A153" s="37"/>
      <c r="B153" s="123"/>
      <c r="C153" s="163" t="s">
        <v>822</v>
      </c>
      <c r="D153" s="163" t="s">
        <v>11</v>
      </c>
      <c r="E153" s="163">
        <v>61.6</v>
      </c>
      <c r="F153" s="135"/>
      <c r="G153" s="38"/>
    </row>
    <row r="154" spans="1:7">
      <c r="A154" s="37"/>
      <c r="B154" s="123"/>
      <c r="C154" s="163" t="s">
        <v>823</v>
      </c>
      <c r="D154" s="163" t="s">
        <v>11</v>
      </c>
      <c r="E154" s="163">
        <v>40</v>
      </c>
      <c r="F154" s="135"/>
      <c r="G154" s="38"/>
    </row>
    <row r="155" spans="1:7">
      <c r="A155" s="37"/>
      <c r="B155" s="123"/>
      <c r="C155" s="163" t="s">
        <v>824</v>
      </c>
      <c r="D155" s="163" t="s">
        <v>11</v>
      </c>
      <c r="E155" s="163">
        <v>40</v>
      </c>
      <c r="F155" s="135"/>
      <c r="G155" s="38"/>
    </row>
    <row r="156" spans="1:7">
      <c r="A156" s="37"/>
      <c r="B156" s="123"/>
      <c r="C156" s="163" t="s">
        <v>825</v>
      </c>
      <c r="D156" s="163" t="s">
        <v>8</v>
      </c>
      <c r="E156" s="163">
        <v>8</v>
      </c>
      <c r="F156" s="135"/>
      <c r="G156" s="38"/>
    </row>
    <row r="157" spans="1:7">
      <c r="A157" s="37"/>
      <c r="B157" s="123"/>
      <c r="C157" s="163" t="s">
        <v>826</v>
      </c>
      <c r="D157" s="163" t="s">
        <v>8</v>
      </c>
      <c r="E157" s="163">
        <v>8</v>
      </c>
      <c r="F157" s="135"/>
      <c r="G157" s="38"/>
    </row>
    <row r="158" spans="1:7" ht="51">
      <c r="A158" s="37"/>
      <c r="B158" s="123"/>
      <c r="C158" s="163" t="s">
        <v>827</v>
      </c>
      <c r="D158" s="163" t="s">
        <v>8</v>
      </c>
      <c r="E158" s="163">
        <v>13</v>
      </c>
      <c r="F158" s="135"/>
      <c r="G158" s="38"/>
    </row>
    <row r="159" spans="1:7">
      <c r="A159" s="37"/>
      <c r="B159" s="123"/>
      <c r="C159" s="163" t="s">
        <v>828</v>
      </c>
      <c r="D159" s="163" t="s">
        <v>17</v>
      </c>
      <c r="E159" s="163">
        <v>52</v>
      </c>
      <c r="F159" s="135"/>
      <c r="G159" s="38"/>
    </row>
    <row r="160" spans="1:7">
      <c r="A160" s="37"/>
      <c r="B160" s="123"/>
      <c r="C160" s="163" t="s">
        <v>829</v>
      </c>
      <c r="D160" s="163" t="s">
        <v>17</v>
      </c>
      <c r="E160" s="163">
        <v>108</v>
      </c>
      <c r="F160" s="135"/>
      <c r="G160" s="38"/>
    </row>
    <row r="161" spans="1:7">
      <c r="A161" s="37"/>
      <c r="B161" s="123"/>
      <c r="C161" s="163" t="s">
        <v>830</v>
      </c>
      <c r="D161" s="163" t="s">
        <v>17</v>
      </c>
      <c r="E161" s="163">
        <v>1304</v>
      </c>
      <c r="F161" s="135"/>
      <c r="G161" s="38"/>
    </row>
    <row r="162" spans="1:7">
      <c r="A162" s="37"/>
      <c r="B162" s="123"/>
      <c r="C162" s="163" t="s">
        <v>831</v>
      </c>
      <c r="D162" s="163" t="s">
        <v>17</v>
      </c>
      <c r="E162" s="163">
        <v>1464</v>
      </c>
      <c r="F162" s="135"/>
      <c r="G162" s="38"/>
    </row>
    <row r="163" spans="1:7">
      <c r="A163" s="37"/>
      <c r="B163" s="123"/>
      <c r="C163" s="163" t="s">
        <v>832</v>
      </c>
      <c r="D163" s="163" t="s">
        <v>198</v>
      </c>
      <c r="E163" s="163">
        <v>120</v>
      </c>
      <c r="F163" s="135"/>
      <c r="G163" s="38"/>
    </row>
    <row r="164" spans="1:7">
      <c r="A164" s="37"/>
      <c r="B164" s="123"/>
      <c r="C164" s="163" t="s">
        <v>833</v>
      </c>
      <c r="D164" s="163" t="s">
        <v>17</v>
      </c>
      <c r="E164" s="163">
        <v>1464</v>
      </c>
      <c r="F164" s="135"/>
      <c r="G164" s="38"/>
    </row>
    <row r="165" spans="1:7">
      <c r="A165" s="37"/>
      <c r="B165" s="390" t="s">
        <v>801</v>
      </c>
      <c r="C165" s="390"/>
      <c r="D165" s="390"/>
      <c r="E165" s="390"/>
      <c r="F165" s="390"/>
      <c r="G165" s="391"/>
    </row>
    <row r="166" spans="1:7" ht="24">
      <c r="A166" s="37"/>
      <c r="B166" s="123"/>
      <c r="C166" s="131" t="s">
        <v>834</v>
      </c>
      <c r="D166" s="132" t="s">
        <v>11</v>
      </c>
      <c r="E166" s="133">
        <v>6</v>
      </c>
      <c r="F166" s="135"/>
      <c r="G166" s="38"/>
    </row>
    <row r="167" spans="1:7" ht="24">
      <c r="A167" s="37"/>
      <c r="B167" s="123"/>
      <c r="C167" s="131" t="s">
        <v>835</v>
      </c>
      <c r="D167" s="132" t="s">
        <v>11</v>
      </c>
      <c r="E167" s="133">
        <v>6</v>
      </c>
      <c r="F167" s="135"/>
      <c r="G167" s="38"/>
    </row>
    <row r="168" spans="1:7" ht="24">
      <c r="A168" s="37"/>
      <c r="B168" s="123"/>
      <c r="C168" s="131" t="s">
        <v>836</v>
      </c>
      <c r="D168" s="132" t="s">
        <v>11</v>
      </c>
      <c r="E168" s="133">
        <v>8</v>
      </c>
      <c r="F168" s="135"/>
      <c r="G168" s="38"/>
    </row>
    <row r="169" spans="1:7" ht="24">
      <c r="A169" s="37"/>
      <c r="B169" s="123"/>
      <c r="C169" s="131" t="s">
        <v>837</v>
      </c>
      <c r="D169" s="132" t="s">
        <v>11</v>
      </c>
      <c r="E169" s="133">
        <v>8</v>
      </c>
      <c r="F169" s="135"/>
      <c r="G169" s="38"/>
    </row>
    <row r="170" spans="1:7" ht="24">
      <c r="A170" s="37"/>
      <c r="B170" s="123"/>
      <c r="C170" s="131" t="s">
        <v>838</v>
      </c>
      <c r="D170" s="132" t="s">
        <v>11</v>
      </c>
      <c r="E170" s="133">
        <v>179</v>
      </c>
      <c r="F170" s="135"/>
      <c r="G170" s="38"/>
    </row>
    <row r="171" spans="1:7" ht="24">
      <c r="A171" s="37"/>
      <c r="B171" s="123"/>
      <c r="C171" s="131" t="s">
        <v>839</v>
      </c>
      <c r="D171" s="132" t="s">
        <v>11</v>
      </c>
      <c r="E171" s="133">
        <v>179</v>
      </c>
      <c r="F171" s="135"/>
      <c r="G171" s="38"/>
    </row>
    <row r="172" spans="1:7" ht="24">
      <c r="A172" s="37"/>
      <c r="B172" s="123"/>
      <c r="C172" s="131" t="s">
        <v>840</v>
      </c>
      <c r="D172" s="132" t="s">
        <v>11</v>
      </c>
      <c r="E172" s="133">
        <v>4</v>
      </c>
      <c r="F172" s="135"/>
      <c r="G172" s="38"/>
    </row>
    <row r="173" spans="1:7" ht="24">
      <c r="A173" s="37"/>
      <c r="B173" s="123"/>
      <c r="C173" s="131" t="s">
        <v>841</v>
      </c>
      <c r="D173" s="132" t="s">
        <v>11</v>
      </c>
      <c r="E173" s="133">
        <v>4</v>
      </c>
      <c r="F173" s="135"/>
      <c r="G173" s="38"/>
    </row>
    <row r="174" spans="1:7">
      <c r="A174" s="37"/>
      <c r="B174" s="123"/>
      <c r="C174" s="131" t="s">
        <v>842</v>
      </c>
      <c r="D174" s="132" t="s">
        <v>8</v>
      </c>
      <c r="E174" s="133">
        <v>3</v>
      </c>
      <c r="F174" s="135"/>
      <c r="G174" s="38"/>
    </row>
    <row r="175" spans="1:7">
      <c r="A175" s="37"/>
      <c r="B175" s="123"/>
      <c r="C175" s="131" t="s">
        <v>843</v>
      </c>
      <c r="D175" s="132" t="s">
        <v>8</v>
      </c>
      <c r="E175" s="133">
        <v>3</v>
      </c>
      <c r="F175" s="135"/>
      <c r="G175" s="38"/>
    </row>
    <row r="176" spans="1:7">
      <c r="A176" s="37"/>
      <c r="B176" s="123"/>
      <c r="C176" s="131" t="s">
        <v>844</v>
      </c>
      <c r="D176" s="132" t="s">
        <v>8</v>
      </c>
      <c r="E176" s="133">
        <v>2</v>
      </c>
      <c r="F176" s="135"/>
      <c r="G176" s="38"/>
    </row>
    <row r="177" spans="1:7">
      <c r="A177" s="37"/>
      <c r="B177" s="123"/>
      <c r="C177" s="131" t="s">
        <v>845</v>
      </c>
      <c r="D177" s="132" t="s">
        <v>8</v>
      </c>
      <c r="E177" s="133">
        <v>2</v>
      </c>
      <c r="F177" s="135"/>
      <c r="G177" s="38"/>
    </row>
    <row r="178" spans="1:7">
      <c r="A178" s="37"/>
      <c r="B178" s="123"/>
      <c r="C178" s="131" t="s">
        <v>846</v>
      </c>
      <c r="D178" s="132" t="s">
        <v>8</v>
      </c>
      <c r="E178" s="133">
        <v>1</v>
      </c>
      <c r="F178" s="135"/>
      <c r="G178" s="38"/>
    </row>
    <row r="179" spans="1:7">
      <c r="A179" s="37"/>
      <c r="B179" s="123"/>
      <c r="C179" s="131" t="s">
        <v>847</v>
      </c>
      <c r="D179" s="132" t="s">
        <v>8</v>
      </c>
      <c r="E179" s="133">
        <v>1</v>
      </c>
      <c r="F179" s="135"/>
      <c r="G179" s="38"/>
    </row>
    <row r="180" spans="1:7">
      <c r="A180" s="37"/>
      <c r="B180" s="123"/>
      <c r="C180" s="131" t="s">
        <v>848</v>
      </c>
      <c r="D180" s="132" t="s">
        <v>8</v>
      </c>
      <c r="E180" s="133">
        <v>3</v>
      </c>
      <c r="F180" s="135"/>
      <c r="G180" s="38"/>
    </row>
    <row r="181" spans="1:7">
      <c r="A181" s="37"/>
      <c r="B181" s="123"/>
      <c r="C181" s="131" t="s">
        <v>849</v>
      </c>
      <c r="D181" s="132" t="s">
        <v>8</v>
      </c>
      <c r="E181" s="133">
        <v>3</v>
      </c>
      <c r="F181" s="135"/>
      <c r="G181" s="38"/>
    </row>
    <row r="182" spans="1:7">
      <c r="A182" s="37"/>
      <c r="B182" s="123"/>
      <c r="C182" s="131" t="s">
        <v>850</v>
      </c>
      <c r="D182" s="132" t="s">
        <v>17</v>
      </c>
      <c r="E182" s="133">
        <v>30</v>
      </c>
      <c r="F182" s="135"/>
      <c r="G182" s="38"/>
    </row>
    <row r="183" spans="1:7">
      <c r="A183" s="37"/>
      <c r="B183" s="123"/>
      <c r="C183" s="131" t="s">
        <v>851</v>
      </c>
      <c r="D183" s="132" t="s">
        <v>17</v>
      </c>
      <c r="E183" s="133">
        <v>50</v>
      </c>
      <c r="F183" s="135"/>
      <c r="G183" s="38"/>
    </row>
    <row r="184" spans="1:7">
      <c r="A184" s="37"/>
      <c r="B184" s="123"/>
      <c r="C184" s="131" t="s">
        <v>830</v>
      </c>
      <c r="D184" s="132" t="s">
        <v>17</v>
      </c>
      <c r="E184" s="133">
        <v>156.4</v>
      </c>
      <c r="F184" s="135"/>
      <c r="G184" s="38"/>
    </row>
    <row r="185" spans="1:7">
      <c r="A185" s="37"/>
      <c r="B185" s="123"/>
      <c r="C185" s="131" t="s">
        <v>852</v>
      </c>
      <c r="D185" s="132" t="s">
        <v>17</v>
      </c>
      <c r="E185" s="133">
        <v>236.4</v>
      </c>
      <c r="F185" s="135"/>
      <c r="G185" s="38"/>
    </row>
    <row r="186" spans="1:7">
      <c r="A186" s="37"/>
      <c r="B186" s="123"/>
      <c r="C186" s="131" t="s">
        <v>833</v>
      </c>
      <c r="D186" s="132" t="s">
        <v>17</v>
      </c>
      <c r="E186" s="133">
        <v>236.4</v>
      </c>
      <c r="F186" s="135"/>
      <c r="G186" s="38"/>
    </row>
    <row r="187" spans="1:7">
      <c r="A187" s="37"/>
      <c r="B187" s="123"/>
      <c r="C187" s="131" t="s">
        <v>853</v>
      </c>
      <c r="D187" s="132" t="s">
        <v>11</v>
      </c>
      <c r="E187" s="133">
        <v>1</v>
      </c>
      <c r="F187" s="135"/>
      <c r="G187" s="38"/>
    </row>
    <row r="188" spans="1:7" ht="24">
      <c r="A188" s="37"/>
      <c r="B188" s="123"/>
      <c r="C188" s="131" t="s">
        <v>854</v>
      </c>
      <c r="D188" s="132" t="s">
        <v>11</v>
      </c>
      <c r="E188" s="133">
        <v>1.5</v>
      </c>
      <c r="F188" s="135"/>
      <c r="G188" s="38"/>
    </row>
    <row r="189" spans="1:7">
      <c r="A189" s="37"/>
      <c r="B189" s="123"/>
      <c r="C189" s="131" t="s">
        <v>855</v>
      </c>
      <c r="D189" s="132" t="s">
        <v>8</v>
      </c>
      <c r="E189" s="133">
        <v>2</v>
      </c>
      <c r="F189" s="135"/>
      <c r="G189" s="38"/>
    </row>
    <row r="190" spans="1:7">
      <c r="A190" s="37"/>
      <c r="B190" s="123"/>
      <c r="C190" s="131" t="s">
        <v>856</v>
      </c>
      <c r="D190" s="132" t="s">
        <v>8</v>
      </c>
      <c r="E190" s="133">
        <v>1</v>
      </c>
      <c r="F190" s="135"/>
      <c r="G190" s="38"/>
    </row>
    <row r="191" spans="1:7">
      <c r="A191" s="37"/>
      <c r="B191" s="123"/>
      <c r="C191" s="131" t="s">
        <v>857</v>
      </c>
      <c r="D191" s="132" t="s">
        <v>8</v>
      </c>
      <c r="E191" s="133">
        <v>1</v>
      </c>
      <c r="F191" s="135"/>
      <c r="G191" s="38"/>
    </row>
    <row r="192" spans="1:7" ht="24">
      <c r="A192" s="37"/>
      <c r="B192" s="123"/>
      <c r="C192" s="131" t="s">
        <v>858</v>
      </c>
      <c r="D192" s="132" t="s">
        <v>8</v>
      </c>
      <c r="E192" s="133">
        <v>1</v>
      </c>
      <c r="F192" s="135"/>
      <c r="G192" s="38"/>
    </row>
    <row r="193" spans="1:7">
      <c r="A193" s="37"/>
      <c r="B193" s="123"/>
      <c r="C193" s="131" t="s">
        <v>859</v>
      </c>
      <c r="D193" s="132" t="s">
        <v>8</v>
      </c>
      <c r="E193" s="133">
        <v>1</v>
      </c>
      <c r="F193" s="135"/>
      <c r="G193" s="38"/>
    </row>
    <row r="194" spans="1:7">
      <c r="A194" s="37"/>
      <c r="B194" s="123"/>
      <c r="C194" s="131" t="s">
        <v>860</v>
      </c>
      <c r="D194" s="132" t="s">
        <v>8</v>
      </c>
      <c r="E194" s="133">
        <v>1</v>
      </c>
      <c r="F194" s="135"/>
      <c r="G194" s="38"/>
    </row>
    <row r="195" spans="1:7">
      <c r="A195" s="37"/>
      <c r="B195" s="123"/>
      <c r="C195" s="131" t="s">
        <v>861</v>
      </c>
      <c r="D195" s="132" t="s">
        <v>8</v>
      </c>
      <c r="E195" s="133">
        <v>1</v>
      </c>
      <c r="F195" s="135"/>
      <c r="G195" s="38"/>
    </row>
    <row r="196" spans="1:7">
      <c r="A196" s="37"/>
      <c r="B196" s="123"/>
      <c r="C196" s="131" t="s">
        <v>862</v>
      </c>
      <c r="D196" s="132" t="s">
        <v>8</v>
      </c>
      <c r="E196" s="133">
        <v>1</v>
      </c>
      <c r="F196" s="135"/>
      <c r="G196" s="38"/>
    </row>
    <row r="198" spans="1:7" ht="14.45" customHeight="1">
      <c r="C198" s="380" t="s">
        <v>14</v>
      </c>
      <c r="D198" s="381"/>
      <c r="E198" s="381"/>
      <c r="F198" s="382"/>
      <c r="G198" s="19">
        <f>SUM(G9:G196)</f>
        <v>142718.40300000002</v>
      </c>
    </row>
    <row r="199" spans="1:7" ht="13.15" customHeight="1">
      <c r="C199" s="380" t="s">
        <v>13</v>
      </c>
      <c r="D199" s="381"/>
      <c r="E199" s="381"/>
      <c r="F199" s="382"/>
      <c r="G199" s="19">
        <f>(G198)*1.2</f>
        <v>171262.08360000001</v>
      </c>
    </row>
  </sheetData>
  <mergeCells count="10">
    <mergeCell ref="C198:F198"/>
    <mergeCell ref="C199:F199"/>
    <mergeCell ref="B143:G143"/>
    <mergeCell ref="B165:G165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 t="s">
        <v>800</v>
      </c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812</v>
      </c>
      <c r="C8" s="390"/>
      <c r="D8" s="390"/>
      <c r="E8" s="390"/>
      <c r="F8" s="390"/>
      <c r="G8" s="391"/>
    </row>
    <row r="9" spans="1:7">
      <c r="A9" s="37"/>
      <c r="B9" s="123"/>
      <c r="C9" s="155"/>
      <c r="D9" s="156"/>
      <c r="E9" s="157"/>
      <c r="F9" s="158"/>
      <c r="G9" s="38">
        <f>E9*F9</f>
        <v>0</v>
      </c>
    </row>
    <row r="10" spans="1:7">
      <c r="A10" s="37"/>
      <c r="B10" s="123"/>
      <c r="C10" s="163"/>
      <c r="D10" s="164"/>
      <c r="E10" s="164"/>
      <c r="F10" s="165"/>
      <c r="G10" s="38">
        <f>E10*F10</f>
        <v>0</v>
      </c>
    </row>
    <row r="11" spans="1:7">
      <c r="A11" s="37"/>
      <c r="B11" s="390" t="s">
        <v>805</v>
      </c>
      <c r="C11" s="390"/>
      <c r="D11" s="390"/>
      <c r="E11" s="390"/>
      <c r="F11" s="390"/>
      <c r="G11" s="391"/>
    </row>
    <row r="12" spans="1:7">
      <c r="A12" s="37"/>
      <c r="B12" s="123"/>
      <c r="C12" s="163" t="s">
        <v>802</v>
      </c>
      <c r="D12" s="163" t="s">
        <v>11</v>
      </c>
      <c r="E12" s="163">
        <v>4.2549999999999999</v>
      </c>
      <c r="F12" s="135"/>
      <c r="G12" s="38"/>
    </row>
    <row r="13" spans="1:7" ht="25.5">
      <c r="A13" s="37"/>
      <c r="B13" s="123"/>
      <c r="C13" s="163" t="s">
        <v>611</v>
      </c>
      <c r="D13" s="163" t="s">
        <v>11</v>
      </c>
      <c r="E13" s="163">
        <v>62.559999999999995</v>
      </c>
      <c r="F13" s="135"/>
      <c r="G13" s="38"/>
    </row>
    <row r="14" spans="1:7">
      <c r="A14" s="37"/>
      <c r="B14" s="123"/>
      <c r="C14" s="163" t="s">
        <v>803</v>
      </c>
      <c r="D14" s="163" t="s">
        <v>8</v>
      </c>
      <c r="E14" s="163">
        <v>2</v>
      </c>
      <c r="F14" s="135"/>
      <c r="G14" s="38"/>
    </row>
    <row r="15" spans="1:7" ht="25.5">
      <c r="A15" s="37"/>
      <c r="B15" s="123"/>
      <c r="C15" s="163" t="s">
        <v>612</v>
      </c>
      <c r="D15" s="163" t="s">
        <v>8</v>
      </c>
      <c r="E15" s="163">
        <v>10</v>
      </c>
      <c r="F15" s="135"/>
      <c r="G15" s="38"/>
    </row>
    <row r="16" spans="1:7">
      <c r="A16" s="37"/>
      <c r="B16" s="123"/>
      <c r="C16" s="163" t="s">
        <v>804</v>
      </c>
      <c r="D16" s="163" t="s">
        <v>8</v>
      </c>
      <c r="E16" s="163">
        <v>1</v>
      </c>
      <c r="F16" s="135"/>
      <c r="G16" s="38"/>
    </row>
    <row r="17" spans="1:7">
      <c r="A17" s="37"/>
      <c r="B17" s="123"/>
      <c r="C17" s="163" t="s">
        <v>613</v>
      </c>
      <c r="D17" s="163" t="s">
        <v>8</v>
      </c>
      <c r="E17" s="163">
        <v>38</v>
      </c>
      <c r="F17" s="135"/>
      <c r="G17" s="38"/>
    </row>
    <row r="18" spans="1:7">
      <c r="A18" s="37"/>
      <c r="B18" s="390" t="s">
        <v>801</v>
      </c>
      <c r="C18" s="390"/>
      <c r="D18" s="390"/>
      <c r="E18" s="390"/>
      <c r="F18" s="390"/>
      <c r="G18" s="391"/>
    </row>
    <row r="19" spans="1:7">
      <c r="A19" s="37"/>
      <c r="B19" s="123"/>
      <c r="C19" s="131" t="s">
        <v>806</v>
      </c>
      <c r="D19" s="132" t="s">
        <v>11</v>
      </c>
      <c r="E19" s="133">
        <v>4.3699999999999992</v>
      </c>
      <c r="F19" s="135"/>
      <c r="G19" s="38"/>
    </row>
    <row r="20" spans="1:7">
      <c r="A20" s="37"/>
      <c r="B20" s="123"/>
      <c r="C20" s="131" t="s">
        <v>807</v>
      </c>
      <c r="D20" s="132" t="s">
        <v>11</v>
      </c>
      <c r="E20" s="133">
        <v>2.0699999999999998</v>
      </c>
      <c r="F20" s="135"/>
      <c r="G20" s="38"/>
    </row>
    <row r="21" spans="1:7">
      <c r="A21" s="37"/>
      <c r="B21" s="123"/>
      <c r="C21" s="131" t="s">
        <v>808</v>
      </c>
      <c r="D21" s="132" t="s">
        <v>11</v>
      </c>
      <c r="E21" s="133">
        <v>0.57499999999999996</v>
      </c>
      <c r="F21" s="135"/>
      <c r="G21" s="38"/>
    </row>
    <row r="22" spans="1:7">
      <c r="A22" s="37"/>
      <c r="B22" s="123"/>
      <c r="C22" s="131" t="s">
        <v>809</v>
      </c>
      <c r="D22" s="132" t="s">
        <v>8</v>
      </c>
      <c r="E22" s="133">
        <v>1</v>
      </c>
      <c r="F22" s="135"/>
      <c r="G22" s="38"/>
    </row>
    <row r="23" spans="1:7">
      <c r="A23" s="37"/>
      <c r="B23" s="123"/>
      <c r="C23" s="131" t="s">
        <v>810</v>
      </c>
      <c r="D23" s="132" t="s">
        <v>8</v>
      </c>
      <c r="E23" s="133">
        <v>2</v>
      </c>
      <c r="F23" s="135"/>
      <c r="G23" s="38"/>
    </row>
    <row r="24" spans="1:7">
      <c r="A24" s="37"/>
      <c r="B24" s="123"/>
      <c r="C24" s="131" t="s">
        <v>811</v>
      </c>
      <c r="D24" s="132" t="s">
        <v>8</v>
      </c>
      <c r="E24" s="133">
        <v>1</v>
      </c>
      <c r="F24" s="135"/>
      <c r="G24" s="38"/>
    </row>
    <row r="26" spans="1:7" ht="14.45" customHeight="1">
      <c r="C26" s="380" t="s">
        <v>14</v>
      </c>
      <c r="D26" s="381"/>
      <c r="E26" s="381"/>
      <c r="F26" s="382"/>
      <c r="G26" s="19">
        <f>SUM(G9:G24)</f>
        <v>0</v>
      </c>
    </row>
    <row r="27" spans="1:7" ht="13.15" customHeight="1">
      <c r="C27" s="380" t="s">
        <v>13</v>
      </c>
      <c r="D27" s="381"/>
      <c r="E27" s="381"/>
      <c r="F27" s="382"/>
      <c r="G27" s="19">
        <f>(G26)*1.2</f>
        <v>0</v>
      </c>
    </row>
  </sheetData>
  <mergeCells count="10">
    <mergeCell ref="B11:G11"/>
    <mergeCell ref="B18:G18"/>
    <mergeCell ref="C26:F26"/>
    <mergeCell ref="C27:F27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 t="s">
        <v>433</v>
      </c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 thickBot="1">
      <c r="A8" s="36" t="s">
        <v>2</v>
      </c>
      <c r="B8" s="390" t="s">
        <v>434</v>
      </c>
      <c r="C8" s="390"/>
      <c r="D8" s="390"/>
      <c r="E8" s="390"/>
      <c r="F8" s="390"/>
      <c r="G8" s="391"/>
    </row>
    <row r="9" spans="1:7" ht="16.5" thickBot="1">
      <c r="A9" s="37"/>
      <c r="B9" s="22"/>
      <c r="C9" s="97" t="s">
        <v>435</v>
      </c>
      <c r="D9" s="98"/>
      <c r="E9" s="98"/>
      <c r="F9" s="98"/>
      <c r="G9" s="38"/>
    </row>
    <row r="10" spans="1:7" ht="16.5" thickBot="1">
      <c r="A10" s="37"/>
      <c r="B10" s="22"/>
      <c r="C10" s="99" t="s">
        <v>436</v>
      </c>
      <c r="D10" s="100" t="s">
        <v>19</v>
      </c>
      <c r="E10" s="105">
        <v>14</v>
      </c>
      <c r="F10" s="106">
        <v>28</v>
      </c>
      <c r="G10" s="38">
        <f>E10*F10</f>
        <v>392</v>
      </c>
    </row>
    <row r="11" spans="1:7" ht="16.5" thickBot="1">
      <c r="A11" s="37"/>
      <c r="B11" s="22"/>
      <c r="C11" s="99" t="s">
        <v>437</v>
      </c>
      <c r="D11" s="100" t="s">
        <v>19</v>
      </c>
      <c r="E11" s="105">
        <v>5</v>
      </c>
      <c r="F11" s="106">
        <v>37</v>
      </c>
      <c r="G11" s="38">
        <f t="shared" ref="G11:G40" si="0">E11*F11</f>
        <v>185</v>
      </c>
    </row>
    <row r="12" spans="1:7" ht="16.5" thickBot="1">
      <c r="A12" s="37"/>
      <c r="B12" s="22"/>
      <c r="C12" s="99" t="s">
        <v>438</v>
      </c>
      <c r="D12" s="100" t="s">
        <v>19</v>
      </c>
      <c r="E12" s="105">
        <v>15</v>
      </c>
      <c r="F12" s="106">
        <v>37</v>
      </c>
      <c r="G12" s="38">
        <f t="shared" si="0"/>
        <v>555</v>
      </c>
    </row>
    <row r="13" spans="1:7" ht="16.5" thickBot="1">
      <c r="A13" s="37"/>
      <c r="B13" s="22"/>
      <c r="C13" s="99" t="s">
        <v>439</v>
      </c>
      <c r="D13" s="100" t="s">
        <v>19</v>
      </c>
      <c r="E13" s="105">
        <v>3</v>
      </c>
      <c r="F13" s="106">
        <v>17</v>
      </c>
      <c r="G13" s="38">
        <f t="shared" si="0"/>
        <v>51</v>
      </c>
    </row>
    <row r="14" spans="1:7" ht="16.5" thickBot="1">
      <c r="A14" s="37"/>
      <c r="B14" s="22"/>
      <c r="C14" s="99" t="s">
        <v>440</v>
      </c>
      <c r="D14" s="100" t="s">
        <v>19</v>
      </c>
      <c r="E14" s="105">
        <v>13</v>
      </c>
      <c r="F14" s="106">
        <v>28</v>
      </c>
      <c r="G14" s="38">
        <f t="shared" si="0"/>
        <v>364</v>
      </c>
    </row>
    <row r="15" spans="1:7" ht="16.5" thickBot="1">
      <c r="A15" s="37"/>
      <c r="B15" s="22"/>
      <c r="C15" s="99" t="s">
        <v>441</v>
      </c>
      <c r="D15" s="100" t="s">
        <v>19</v>
      </c>
      <c r="E15" s="105">
        <v>1</v>
      </c>
      <c r="F15" s="106">
        <v>36</v>
      </c>
      <c r="G15" s="38">
        <f t="shared" si="0"/>
        <v>36</v>
      </c>
    </row>
    <row r="16" spans="1:7" ht="16.5" thickBot="1">
      <c r="A16" s="37"/>
      <c r="B16" s="22"/>
      <c r="C16" s="99" t="s">
        <v>442</v>
      </c>
      <c r="D16" s="100"/>
      <c r="E16" s="105"/>
      <c r="F16" s="106"/>
      <c r="G16" s="38">
        <f t="shared" si="0"/>
        <v>0</v>
      </c>
    </row>
    <row r="17" spans="1:7" ht="16.5" thickBot="1">
      <c r="A17" s="37"/>
      <c r="B17" s="22"/>
      <c r="C17" s="99" t="s">
        <v>443</v>
      </c>
      <c r="D17" s="100" t="s">
        <v>19</v>
      </c>
      <c r="E17" s="105">
        <v>11</v>
      </c>
      <c r="F17" s="106">
        <v>7</v>
      </c>
      <c r="G17" s="38">
        <f t="shared" si="0"/>
        <v>77</v>
      </c>
    </row>
    <row r="18" spans="1:7" ht="16.5" thickBot="1">
      <c r="A18" s="37"/>
      <c r="B18" s="22"/>
      <c r="C18" s="99" t="s">
        <v>444</v>
      </c>
      <c r="D18" s="100" t="s">
        <v>19</v>
      </c>
      <c r="E18" s="105">
        <v>7</v>
      </c>
      <c r="F18" s="106">
        <v>5</v>
      </c>
      <c r="G18" s="38">
        <f t="shared" si="0"/>
        <v>35</v>
      </c>
    </row>
    <row r="19" spans="1:7" ht="16.5" thickBot="1">
      <c r="A19" s="37"/>
      <c r="B19" s="22"/>
      <c r="C19" s="99" t="s">
        <v>445</v>
      </c>
      <c r="D19" s="100" t="s">
        <v>19</v>
      </c>
      <c r="E19" s="105">
        <v>10</v>
      </c>
      <c r="F19" s="106">
        <v>11</v>
      </c>
      <c r="G19" s="38">
        <f t="shared" si="0"/>
        <v>110</v>
      </c>
    </row>
    <row r="20" spans="1:7" ht="16.5" thickBot="1">
      <c r="A20" s="37"/>
      <c r="B20" s="22"/>
      <c r="C20" s="99" t="s">
        <v>446</v>
      </c>
      <c r="D20" s="100" t="s">
        <v>96</v>
      </c>
      <c r="E20" s="105">
        <v>45</v>
      </c>
      <c r="F20" s="106">
        <v>14</v>
      </c>
      <c r="G20" s="38">
        <f t="shared" si="0"/>
        <v>630</v>
      </c>
    </row>
    <row r="21" spans="1:7" ht="16.5" thickBot="1">
      <c r="A21" s="37"/>
      <c r="B21" s="22"/>
      <c r="C21" s="99" t="s">
        <v>447</v>
      </c>
      <c r="D21" s="100" t="s">
        <v>19</v>
      </c>
      <c r="E21" s="105">
        <v>14</v>
      </c>
      <c r="F21" s="106">
        <v>21.89</v>
      </c>
      <c r="G21" s="38">
        <f t="shared" si="0"/>
        <v>306.46000000000004</v>
      </c>
    </row>
    <row r="22" spans="1:7" ht="16.5" thickBot="1">
      <c r="A22" s="37"/>
      <c r="B22" s="22"/>
      <c r="C22" s="99" t="s">
        <v>448</v>
      </c>
      <c r="D22" s="100" t="s">
        <v>19</v>
      </c>
      <c r="E22" s="105">
        <v>5</v>
      </c>
      <c r="F22" s="106">
        <v>21.89</v>
      </c>
      <c r="G22" s="38">
        <f t="shared" si="0"/>
        <v>109.45</v>
      </c>
    </row>
    <row r="23" spans="1:7" ht="16.5" thickBot="1">
      <c r="A23" s="37"/>
      <c r="B23" s="22"/>
      <c r="C23" s="99" t="s">
        <v>449</v>
      </c>
      <c r="D23" s="100" t="s">
        <v>19</v>
      </c>
      <c r="E23" s="105">
        <v>15</v>
      </c>
      <c r="F23" s="106">
        <v>21.89</v>
      </c>
      <c r="G23" s="38">
        <f t="shared" si="0"/>
        <v>328.35</v>
      </c>
    </row>
    <row r="24" spans="1:7" ht="16.5" thickBot="1">
      <c r="A24" s="37"/>
      <c r="B24" s="22"/>
      <c r="C24" s="99" t="s">
        <v>450</v>
      </c>
      <c r="D24" s="100" t="s">
        <v>19</v>
      </c>
      <c r="E24" s="105">
        <v>3</v>
      </c>
      <c r="F24" s="106">
        <v>21.89</v>
      </c>
      <c r="G24" s="38">
        <f t="shared" si="0"/>
        <v>65.67</v>
      </c>
    </row>
    <row r="25" spans="1:7" ht="16.5" thickBot="1">
      <c r="A25" s="37"/>
      <c r="B25" s="22"/>
      <c r="C25" s="99" t="s">
        <v>451</v>
      </c>
      <c r="D25" s="100" t="s">
        <v>19</v>
      </c>
      <c r="E25" s="105">
        <v>13</v>
      </c>
      <c r="F25" s="106">
        <v>21.89</v>
      </c>
      <c r="G25" s="38">
        <f t="shared" si="0"/>
        <v>284.57</v>
      </c>
    </row>
    <row r="26" spans="1:7" ht="16.5" thickBot="1">
      <c r="A26" s="37"/>
      <c r="B26" s="22"/>
      <c r="C26" s="99" t="s">
        <v>452</v>
      </c>
      <c r="D26" s="100" t="s">
        <v>19</v>
      </c>
      <c r="E26" s="105">
        <v>1</v>
      </c>
      <c r="F26" s="106">
        <v>21.89</v>
      </c>
      <c r="G26" s="38">
        <f t="shared" si="0"/>
        <v>21.89</v>
      </c>
    </row>
    <row r="27" spans="1:7" ht="16.5" thickBot="1">
      <c r="A27" s="37"/>
      <c r="B27" s="22"/>
      <c r="C27" s="99" t="s">
        <v>453</v>
      </c>
      <c r="D27" s="100" t="s">
        <v>19</v>
      </c>
      <c r="E27" s="105">
        <v>11</v>
      </c>
      <c r="F27" s="106">
        <v>9.57</v>
      </c>
      <c r="G27" s="38">
        <f t="shared" si="0"/>
        <v>105.27000000000001</v>
      </c>
    </row>
    <row r="28" spans="1:7" ht="16.5" thickBot="1">
      <c r="A28" s="37"/>
      <c r="B28" s="22"/>
      <c r="C28" s="99" t="s">
        <v>454</v>
      </c>
      <c r="D28" s="100" t="s">
        <v>19</v>
      </c>
      <c r="E28" s="105">
        <v>7</v>
      </c>
      <c r="F28" s="106">
        <v>9.57</v>
      </c>
      <c r="G28" s="38">
        <f t="shared" si="0"/>
        <v>66.990000000000009</v>
      </c>
    </row>
    <row r="29" spans="1:7" ht="16.5" thickBot="1">
      <c r="A29" s="37"/>
      <c r="B29" s="22"/>
      <c r="C29" s="99" t="s">
        <v>455</v>
      </c>
      <c r="D29" s="100" t="s">
        <v>19</v>
      </c>
      <c r="E29" s="105">
        <v>10</v>
      </c>
      <c r="F29" s="106">
        <v>9.57</v>
      </c>
      <c r="G29" s="38">
        <f t="shared" si="0"/>
        <v>95.7</v>
      </c>
    </row>
    <row r="30" spans="1:7" ht="16.5" thickBot="1">
      <c r="A30" s="37"/>
      <c r="B30" s="22"/>
      <c r="C30" s="99" t="s">
        <v>456</v>
      </c>
      <c r="D30" s="100"/>
      <c r="E30" s="103"/>
      <c r="F30" s="106"/>
      <c r="G30" s="38">
        <f t="shared" si="0"/>
        <v>0</v>
      </c>
    </row>
    <row r="31" spans="1:7" ht="16.5" thickBot="1">
      <c r="A31" s="37"/>
      <c r="B31" s="22"/>
      <c r="C31" s="99" t="s">
        <v>457</v>
      </c>
      <c r="D31" s="100" t="s">
        <v>458</v>
      </c>
      <c r="E31" s="103">
        <v>3.5619999999999998</v>
      </c>
      <c r="F31" s="106">
        <v>38.83</v>
      </c>
      <c r="G31" s="38">
        <f t="shared" si="0"/>
        <v>138.31245999999999</v>
      </c>
    </row>
    <row r="32" spans="1:7" ht="16.5" thickBot="1">
      <c r="A32" s="37"/>
      <c r="B32" s="22"/>
      <c r="C32" s="99" t="s">
        <v>459</v>
      </c>
      <c r="D32" s="100" t="s">
        <v>458</v>
      </c>
      <c r="E32" s="103">
        <v>3.5619999999999998</v>
      </c>
      <c r="F32" s="106">
        <v>389.4</v>
      </c>
      <c r="G32" s="38">
        <f t="shared" si="0"/>
        <v>1387.0427999999999</v>
      </c>
    </row>
    <row r="33" spans="1:7" ht="16.5" thickBot="1">
      <c r="A33" s="37"/>
      <c r="B33" s="22"/>
      <c r="C33" s="99" t="s">
        <v>460</v>
      </c>
      <c r="D33" s="100" t="s">
        <v>458</v>
      </c>
      <c r="E33" s="103">
        <v>3.5619999999999998</v>
      </c>
      <c r="F33" s="106">
        <v>427.9</v>
      </c>
      <c r="G33" s="38">
        <f t="shared" si="0"/>
        <v>1524.1797999999999</v>
      </c>
    </row>
    <row r="34" spans="1:7" ht="16.5" thickBot="1">
      <c r="A34" s="37"/>
      <c r="B34" s="22"/>
      <c r="C34" s="99" t="s">
        <v>461</v>
      </c>
      <c r="D34" s="100" t="s">
        <v>458</v>
      </c>
      <c r="E34" s="103">
        <v>3.5619999999999998</v>
      </c>
      <c r="F34" s="106">
        <v>18.37</v>
      </c>
      <c r="G34" s="38">
        <f t="shared" si="0"/>
        <v>65.433940000000007</v>
      </c>
    </row>
    <row r="35" spans="1:7" ht="16.5" thickBot="1">
      <c r="A35" s="37"/>
      <c r="B35" s="22"/>
      <c r="C35" s="99" t="s">
        <v>462</v>
      </c>
      <c r="D35" s="100" t="s">
        <v>458</v>
      </c>
      <c r="E35" s="103">
        <v>3.5619999999999998</v>
      </c>
      <c r="F35" s="106">
        <v>320.10000000000002</v>
      </c>
      <c r="G35" s="38">
        <f t="shared" si="0"/>
        <v>1140.1962000000001</v>
      </c>
    </row>
    <row r="36" spans="1:7" ht="16.5" thickBot="1">
      <c r="A36" s="37"/>
      <c r="B36" s="22"/>
      <c r="C36" s="101" t="s">
        <v>463</v>
      </c>
      <c r="D36" s="102" t="s">
        <v>458</v>
      </c>
      <c r="E36" s="103">
        <v>3.5619999999999998</v>
      </c>
      <c r="F36" s="106">
        <v>21.51</v>
      </c>
      <c r="G36" s="38">
        <f t="shared" si="0"/>
        <v>76.618620000000007</v>
      </c>
    </row>
    <row r="37" spans="1:7" ht="16.5" thickBot="1">
      <c r="A37" s="37"/>
      <c r="B37" s="22"/>
      <c r="C37" s="101" t="s">
        <v>464</v>
      </c>
      <c r="D37" s="102" t="s">
        <v>458</v>
      </c>
      <c r="E37" s="103">
        <v>3.5619999999999998</v>
      </c>
      <c r="F37" s="106">
        <v>250</v>
      </c>
      <c r="G37" s="38">
        <f t="shared" si="0"/>
        <v>890.5</v>
      </c>
    </row>
    <row r="38" spans="1:7" ht="16.5" thickBot="1">
      <c r="A38" s="37"/>
      <c r="B38" s="22"/>
      <c r="C38" s="101" t="s">
        <v>465</v>
      </c>
      <c r="D38" s="102" t="s">
        <v>466</v>
      </c>
      <c r="E38" s="104">
        <v>51</v>
      </c>
      <c r="F38" s="106">
        <v>0.88</v>
      </c>
      <c r="G38" s="38">
        <f t="shared" si="0"/>
        <v>44.88</v>
      </c>
    </row>
    <row r="39" spans="1:7" ht="16.5" thickBot="1">
      <c r="A39" s="37"/>
      <c r="B39" s="22"/>
      <c r="C39" s="101" t="s">
        <v>467</v>
      </c>
      <c r="D39" s="102" t="s">
        <v>466</v>
      </c>
      <c r="E39" s="104">
        <v>28</v>
      </c>
      <c r="F39" s="106">
        <v>0.69</v>
      </c>
      <c r="G39" s="38">
        <f t="shared" si="0"/>
        <v>19.32</v>
      </c>
    </row>
    <row r="40" spans="1:7" ht="32.25" thickBot="1">
      <c r="A40" s="37"/>
      <c r="B40" s="22"/>
      <c r="C40" s="101" t="s">
        <v>468</v>
      </c>
      <c r="D40" s="102" t="s">
        <v>19</v>
      </c>
      <c r="E40" s="104">
        <v>38</v>
      </c>
      <c r="F40" s="106">
        <v>100</v>
      </c>
      <c r="G40" s="38">
        <f t="shared" si="0"/>
        <v>3800</v>
      </c>
    </row>
    <row r="41" spans="1:7" ht="15">
      <c r="A41" s="37"/>
      <c r="B41" s="22"/>
      <c r="C41" s="42"/>
      <c r="D41" s="23"/>
      <c r="E41" s="24"/>
      <c r="F41" s="25"/>
      <c r="G41" s="38"/>
    </row>
    <row r="43" spans="1:7" ht="14.45" customHeight="1">
      <c r="C43" s="399" t="s">
        <v>14</v>
      </c>
      <c r="D43" s="399"/>
      <c r="E43" s="399"/>
      <c r="F43" s="399"/>
      <c r="G43" s="19">
        <f>SUM(G9:G40)</f>
        <v>12905.833819999998</v>
      </c>
    </row>
    <row r="44" spans="1:7">
      <c r="C44" s="399" t="s">
        <v>13</v>
      </c>
      <c r="D44" s="399"/>
      <c r="E44" s="399"/>
      <c r="F44" s="399"/>
      <c r="G44" s="19">
        <f>(G43)*1.2</f>
        <v>15487.000583999998</v>
      </c>
    </row>
  </sheetData>
  <mergeCells count="8">
    <mergeCell ref="C44:F44"/>
    <mergeCell ref="C43:F43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0"/>
  <sheetViews>
    <sheetView workbookViewId="0">
      <selection sqref="A1:G1"/>
    </sheetView>
  </sheetViews>
  <sheetFormatPr defaultRowHeight="12.75"/>
  <cols>
    <col min="1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 t="s">
        <v>510</v>
      </c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 thickBot="1">
      <c r="A8" s="36" t="s">
        <v>2</v>
      </c>
      <c r="B8" s="390" t="s">
        <v>511</v>
      </c>
      <c r="C8" s="390"/>
      <c r="D8" s="390"/>
      <c r="E8" s="390"/>
      <c r="F8" s="390"/>
      <c r="G8" s="391"/>
    </row>
    <row r="9" spans="1:7" ht="16.5" thickBot="1">
      <c r="A9" s="37"/>
      <c r="B9" s="123"/>
      <c r="C9" s="124" t="s">
        <v>512</v>
      </c>
      <c r="D9" s="125"/>
      <c r="E9" s="126"/>
      <c r="F9" s="98"/>
      <c r="G9" s="38"/>
    </row>
    <row r="10" spans="1:7" ht="16.5" thickBot="1">
      <c r="A10" s="37"/>
      <c r="B10" s="123"/>
      <c r="C10" s="127" t="s">
        <v>513</v>
      </c>
      <c r="D10" s="125"/>
      <c r="E10" s="126"/>
      <c r="F10" s="106"/>
      <c r="G10" s="38"/>
    </row>
    <row r="11" spans="1:7" ht="16.5" thickBot="1">
      <c r="A11" s="37"/>
      <c r="B11" s="123"/>
      <c r="C11" s="128" t="s">
        <v>514</v>
      </c>
      <c r="D11" s="129"/>
      <c r="E11" s="130"/>
      <c r="F11" s="106"/>
      <c r="G11" s="38"/>
    </row>
    <row r="12" spans="1:7" ht="16.5" thickBot="1">
      <c r="A12" s="37"/>
      <c r="B12" s="123"/>
      <c r="C12" s="131" t="s">
        <v>515</v>
      </c>
      <c r="D12" s="132" t="s">
        <v>11</v>
      </c>
      <c r="E12" s="133">
        <v>15</v>
      </c>
      <c r="F12" s="106">
        <v>6.71</v>
      </c>
      <c r="G12" s="38">
        <f t="shared" ref="G12:G74" si="0">E12*F12</f>
        <v>100.65</v>
      </c>
    </row>
    <row r="13" spans="1:7" ht="84.75" thickBot="1">
      <c r="A13" s="37"/>
      <c r="B13" s="123"/>
      <c r="C13" s="131" t="s">
        <v>516</v>
      </c>
      <c r="D13" s="132" t="s">
        <v>19</v>
      </c>
      <c r="E13" s="133">
        <v>1</v>
      </c>
      <c r="F13" s="106">
        <v>10</v>
      </c>
      <c r="G13" s="38">
        <f t="shared" si="0"/>
        <v>10</v>
      </c>
    </row>
    <row r="14" spans="1:7" ht="16.5" thickBot="1">
      <c r="A14" s="37"/>
      <c r="B14" s="123"/>
      <c r="C14" s="131" t="s">
        <v>517</v>
      </c>
      <c r="D14" s="132" t="s">
        <v>518</v>
      </c>
      <c r="E14" s="133">
        <v>2</v>
      </c>
      <c r="F14" s="106">
        <v>2.5299999999999998</v>
      </c>
      <c r="G14" s="38">
        <f t="shared" si="0"/>
        <v>5.0599999999999996</v>
      </c>
    </row>
    <row r="15" spans="1:7" ht="48.75" thickBot="1">
      <c r="A15" s="37"/>
      <c r="B15" s="123"/>
      <c r="C15" s="131" t="s">
        <v>519</v>
      </c>
      <c r="D15" s="132" t="s">
        <v>19</v>
      </c>
      <c r="E15" s="133">
        <v>4</v>
      </c>
      <c r="F15" s="106">
        <v>8.3000000000000007</v>
      </c>
      <c r="G15" s="38">
        <f t="shared" si="0"/>
        <v>33.200000000000003</v>
      </c>
    </row>
    <row r="16" spans="1:7" ht="36.75" thickBot="1">
      <c r="A16" s="37"/>
      <c r="B16" s="123"/>
      <c r="C16" s="131" t="s">
        <v>520</v>
      </c>
      <c r="D16" s="132" t="s">
        <v>518</v>
      </c>
      <c r="E16" s="133">
        <v>4</v>
      </c>
      <c r="F16" s="106">
        <v>5.8</v>
      </c>
      <c r="G16" s="38">
        <f t="shared" si="0"/>
        <v>23.2</v>
      </c>
    </row>
    <row r="17" spans="1:7" ht="16.5" thickBot="1">
      <c r="A17" s="37"/>
      <c r="B17" s="123"/>
      <c r="C17" s="131" t="s">
        <v>521</v>
      </c>
      <c r="D17" s="132" t="s">
        <v>11</v>
      </c>
      <c r="E17" s="133">
        <v>15</v>
      </c>
      <c r="F17" s="106">
        <v>3.31</v>
      </c>
      <c r="G17" s="38">
        <f t="shared" si="0"/>
        <v>49.65</v>
      </c>
    </row>
    <row r="18" spans="1:7" ht="84.75" thickBot="1">
      <c r="A18" s="37"/>
      <c r="B18" s="123"/>
      <c r="C18" s="131" t="s">
        <v>522</v>
      </c>
      <c r="D18" s="132" t="s">
        <v>19</v>
      </c>
      <c r="E18" s="133">
        <v>1</v>
      </c>
      <c r="F18" s="106">
        <v>5</v>
      </c>
      <c r="G18" s="38">
        <f t="shared" si="0"/>
        <v>5</v>
      </c>
    </row>
    <row r="19" spans="1:7" ht="48.75" thickBot="1">
      <c r="A19" s="37"/>
      <c r="B19" s="123"/>
      <c r="C19" s="131" t="s">
        <v>523</v>
      </c>
      <c r="D19" s="132" t="s">
        <v>19</v>
      </c>
      <c r="E19" s="133">
        <v>4</v>
      </c>
      <c r="F19" s="106">
        <v>4.1500000000000004</v>
      </c>
      <c r="G19" s="38">
        <f t="shared" si="0"/>
        <v>16.600000000000001</v>
      </c>
    </row>
    <row r="20" spans="1:7" ht="36.75" thickBot="1">
      <c r="A20" s="37"/>
      <c r="B20" s="123"/>
      <c r="C20" s="131" t="s">
        <v>524</v>
      </c>
      <c r="D20" s="132" t="s">
        <v>518</v>
      </c>
      <c r="E20" s="133">
        <v>4</v>
      </c>
      <c r="F20" s="106">
        <v>3</v>
      </c>
      <c r="G20" s="38">
        <f t="shared" si="0"/>
        <v>12</v>
      </c>
    </row>
    <row r="21" spans="1:7" ht="16.5" thickBot="1">
      <c r="A21" s="37"/>
      <c r="B21" s="123"/>
      <c r="C21" s="131" t="s">
        <v>525</v>
      </c>
      <c r="D21" s="132" t="s">
        <v>518</v>
      </c>
      <c r="E21" s="133">
        <v>2</v>
      </c>
      <c r="F21" s="106">
        <v>2.5299999999999998</v>
      </c>
      <c r="G21" s="38">
        <f t="shared" si="0"/>
        <v>5.0599999999999996</v>
      </c>
    </row>
    <row r="22" spans="1:7" ht="36.75" thickBot="1">
      <c r="A22" s="37"/>
      <c r="B22" s="123"/>
      <c r="C22" s="131" t="s">
        <v>526</v>
      </c>
      <c r="D22" s="132" t="s">
        <v>19</v>
      </c>
      <c r="E22" s="133">
        <v>10</v>
      </c>
      <c r="F22" s="106">
        <v>5.84</v>
      </c>
      <c r="G22" s="38">
        <f t="shared" si="0"/>
        <v>58.4</v>
      </c>
    </row>
    <row r="23" spans="1:7" ht="24.75" thickBot="1">
      <c r="A23" s="37"/>
      <c r="B23" s="123"/>
      <c r="C23" s="131" t="s">
        <v>527</v>
      </c>
      <c r="D23" s="132" t="s">
        <v>11</v>
      </c>
      <c r="E23" s="133">
        <v>30</v>
      </c>
      <c r="F23" s="106">
        <v>2.4300000000000002</v>
      </c>
      <c r="G23" s="38">
        <f t="shared" si="0"/>
        <v>72.900000000000006</v>
      </c>
    </row>
    <row r="24" spans="1:7" ht="36.75" thickBot="1">
      <c r="A24" s="37"/>
      <c r="B24" s="123"/>
      <c r="C24" s="131" t="s">
        <v>528</v>
      </c>
      <c r="D24" s="132" t="s">
        <v>19</v>
      </c>
      <c r="E24" s="133">
        <v>4</v>
      </c>
      <c r="F24" s="106">
        <v>7.78</v>
      </c>
      <c r="G24" s="38">
        <f t="shared" si="0"/>
        <v>31.12</v>
      </c>
    </row>
    <row r="25" spans="1:7" ht="48.75" thickBot="1">
      <c r="A25" s="37"/>
      <c r="B25" s="123"/>
      <c r="C25" s="131" t="s">
        <v>529</v>
      </c>
      <c r="D25" s="132" t="s">
        <v>19</v>
      </c>
      <c r="E25" s="133">
        <v>20</v>
      </c>
      <c r="F25" s="106">
        <v>4.2</v>
      </c>
      <c r="G25" s="38">
        <f t="shared" si="0"/>
        <v>84</v>
      </c>
    </row>
    <row r="26" spans="1:7" ht="60.75" thickBot="1">
      <c r="A26" s="37"/>
      <c r="B26" s="123"/>
      <c r="C26" s="131" t="s">
        <v>530</v>
      </c>
      <c r="D26" s="132" t="s">
        <v>19</v>
      </c>
      <c r="E26" s="133">
        <v>6</v>
      </c>
      <c r="F26" s="106">
        <v>4.5</v>
      </c>
      <c r="G26" s="38">
        <f t="shared" si="0"/>
        <v>27</v>
      </c>
    </row>
    <row r="27" spans="1:7" ht="36.75" thickBot="1">
      <c r="A27" s="37"/>
      <c r="B27" s="123"/>
      <c r="C27" s="131" t="s">
        <v>531</v>
      </c>
      <c r="D27" s="132" t="s">
        <v>19</v>
      </c>
      <c r="E27" s="133">
        <v>16</v>
      </c>
      <c r="F27" s="106">
        <v>7.78</v>
      </c>
      <c r="G27" s="38">
        <f t="shared" si="0"/>
        <v>124.48</v>
      </c>
    </row>
    <row r="28" spans="1:7" ht="36.75" thickBot="1">
      <c r="A28" s="37"/>
      <c r="B28" s="123"/>
      <c r="C28" s="131" t="s">
        <v>532</v>
      </c>
      <c r="D28" s="132" t="s">
        <v>19</v>
      </c>
      <c r="E28" s="133">
        <v>4</v>
      </c>
      <c r="F28" s="106">
        <v>1.5</v>
      </c>
      <c r="G28" s="38">
        <f t="shared" si="0"/>
        <v>6</v>
      </c>
    </row>
    <row r="29" spans="1:7" ht="24.75" thickBot="1">
      <c r="A29" s="37"/>
      <c r="B29" s="123"/>
      <c r="C29" s="131" t="s">
        <v>533</v>
      </c>
      <c r="D29" s="132" t="s">
        <v>11</v>
      </c>
      <c r="E29" s="133">
        <v>30</v>
      </c>
      <c r="F29" s="106">
        <v>1.28</v>
      </c>
      <c r="G29" s="38">
        <f t="shared" si="0"/>
        <v>38.4</v>
      </c>
    </row>
    <row r="30" spans="1:7" ht="36.75" thickBot="1">
      <c r="A30" s="37"/>
      <c r="B30" s="123"/>
      <c r="C30" s="131" t="s">
        <v>534</v>
      </c>
      <c r="D30" s="132" t="s">
        <v>19</v>
      </c>
      <c r="E30" s="133">
        <v>4</v>
      </c>
      <c r="F30" s="106">
        <v>4.5</v>
      </c>
      <c r="G30" s="38">
        <f t="shared" si="0"/>
        <v>18</v>
      </c>
    </row>
    <row r="31" spans="1:7" ht="48.75" thickBot="1">
      <c r="A31" s="37"/>
      <c r="B31" s="123"/>
      <c r="C31" s="131" t="s">
        <v>535</v>
      </c>
      <c r="D31" s="132" t="s">
        <v>19</v>
      </c>
      <c r="E31" s="133">
        <v>20</v>
      </c>
      <c r="F31" s="106">
        <v>3</v>
      </c>
      <c r="G31" s="38">
        <f t="shared" si="0"/>
        <v>60</v>
      </c>
    </row>
    <row r="32" spans="1:7" ht="60.75" thickBot="1">
      <c r="A32" s="37"/>
      <c r="B32" s="123"/>
      <c r="C32" s="131" t="s">
        <v>536</v>
      </c>
      <c r="D32" s="132" t="s">
        <v>19</v>
      </c>
      <c r="E32" s="133">
        <v>6</v>
      </c>
      <c r="F32" s="106">
        <v>2.8</v>
      </c>
      <c r="G32" s="38">
        <f t="shared" si="0"/>
        <v>16.799999999999997</v>
      </c>
    </row>
    <row r="33" spans="1:7" ht="36.75" thickBot="1">
      <c r="A33" s="37"/>
      <c r="B33" s="123"/>
      <c r="C33" s="131" t="s">
        <v>537</v>
      </c>
      <c r="D33" s="132" t="s">
        <v>19</v>
      </c>
      <c r="E33" s="133">
        <v>16</v>
      </c>
      <c r="F33" s="106">
        <v>4.5</v>
      </c>
      <c r="G33" s="38">
        <f t="shared" si="0"/>
        <v>72</v>
      </c>
    </row>
    <row r="34" spans="1:7" ht="24.75" thickBot="1">
      <c r="A34" s="37"/>
      <c r="B34" s="123"/>
      <c r="C34" s="131" t="s">
        <v>538</v>
      </c>
      <c r="D34" s="132" t="s">
        <v>19</v>
      </c>
      <c r="E34" s="133">
        <v>4</v>
      </c>
      <c r="F34" s="106">
        <v>1</v>
      </c>
      <c r="G34" s="38">
        <f t="shared" si="0"/>
        <v>4</v>
      </c>
    </row>
    <row r="35" spans="1:7" ht="48.75" thickBot="1">
      <c r="A35" s="37"/>
      <c r="B35" s="123"/>
      <c r="C35" s="131" t="s">
        <v>539</v>
      </c>
      <c r="D35" s="132" t="s">
        <v>19</v>
      </c>
      <c r="E35" s="133">
        <v>1</v>
      </c>
      <c r="F35" s="106">
        <v>80</v>
      </c>
      <c r="G35" s="38">
        <f t="shared" si="0"/>
        <v>80</v>
      </c>
    </row>
    <row r="36" spans="1:7" ht="48.75" thickBot="1">
      <c r="A36" s="37"/>
      <c r="B36" s="123"/>
      <c r="C36" s="131" t="s">
        <v>540</v>
      </c>
      <c r="D36" s="132" t="s">
        <v>19</v>
      </c>
      <c r="E36" s="133">
        <v>1</v>
      </c>
      <c r="F36" s="106">
        <v>50</v>
      </c>
      <c r="G36" s="38">
        <f t="shared" si="0"/>
        <v>50</v>
      </c>
    </row>
    <row r="37" spans="1:7">
      <c r="A37" s="37"/>
      <c r="B37" s="123"/>
      <c r="C37" s="128" t="s">
        <v>561</v>
      </c>
      <c r="D37" s="129"/>
      <c r="E37" s="130"/>
      <c r="F37" s="134"/>
      <c r="G37" s="38"/>
    </row>
    <row r="38" spans="1:7">
      <c r="A38" s="37"/>
      <c r="B38" s="123"/>
      <c r="C38" s="131" t="s">
        <v>515</v>
      </c>
      <c r="D38" s="132" t="s">
        <v>11</v>
      </c>
      <c r="E38" s="133">
        <v>15</v>
      </c>
      <c r="F38" s="135">
        <v>6.71</v>
      </c>
      <c r="G38" s="38">
        <f t="shared" si="0"/>
        <v>100.65</v>
      </c>
    </row>
    <row r="39" spans="1:7" ht="84">
      <c r="A39" s="37"/>
      <c r="B39" s="123"/>
      <c r="C39" s="131" t="s">
        <v>516</v>
      </c>
      <c r="D39" s="132" t="s">
        <v>19</v>
      </c>
      <c r="E39" s="133">
        <v>1</v>
      </c>
      <c r="F39" s="135">
        <v>10</v>
      </c>
      <c r="G39" s="38">
        <f t="shared" si="0"/>
        <v>10</v>
      </c>
    </row>
    <row r="40" spans="1:7">
      <c r="A40" s="37"/>
      <c r="B40" s="123"/>
      <c r="C40" s="131" t="s">
        <v>517</v>
      </c>
      <c r="D40" s="132" t="s">
        <v>518</v>
      </c>
      <c r="E40" s="133">
        <v>2</v>
      </c>
      <c r="F40" s="135">
        <v>2.5299999999999998</v>
      </c>
      <c r="G40" s="38">
        <f t="shared" si="0"/>
        <v>5.0599999999999996</v>
      </c>
    </row>
    <row r="41" spans="1:7" ht="48">
      <c r="A41" s="37"/>
      <c r="B41" s="123"/>
      <c r="C41" s="131" t="s">
        <v>519</v>
      </c>
      <c r="D41" s="132" t="s">
        <v>19</v>
      </c>
      <c r="E41" s="133">
        <v>4</v>
      </c>
      <c r="F41" s="135">
        <v>8.3000000000000007</v>
      </c>
      <c r="G41" s="38">
        <f t="shared" si="0"/>
        <v>33.200000000000003</v>
      </c>
    </row>
    <row r="42" spans="1:7" ht="36">
      <c r="A42" s="37"/>
      <c r="B42" s="123"/>
      <c r="C42" s="131" t="s">
        <v>520</v>
      </c>
      <c r="D42" s="132" t="s">
        <v>518</v>
      </c>
      <c r="E42" s="133">
        <v>4</v>
      </c>
      <c r="F42" s="135">
        <v>5.8</v>
      </c>
      <c r="G42" s="38">
        <f t="shared" si="0"/>
        <v>23.2</v>
      </c>
    </row>
    <row r="43" spans="1:7">
      <c r="A43" s="37"/>
      <c r="B43" s="123"/>
      <c r="C43" s="131" t="s">
        <v>521</v>
      </c>
      <c r="D43" s="132" t="s">
        <v>11</v>
      </c>
      <c r="E43" s="133">
        <v>15</v>
      </c>
      <c r="F43" s="135">
        <v>3.31</v>
      </c>
      <c r="G43" s="38">
        <f t="shared" si="0"/>
        <v>49.65</v>
      </c>
    </row>
    <row r="44" spans="1:7" ht="84">
      <c r="A44" s="37"/>
      <c r="B44" s="123"/>
      <c r="C44" s="131" t="s">
        <v>522</v>
      </c>
      <c r="D44" s="132" t="s">
        <v>19</v>
      </c>
      <c r="E44" s="133">
        <v>1</v>
      </c>
      <c r="F44" s="135">
        <v>5</v>
      </c>
      <c r="G44" s="38">
        <f t="shared" si="0"/>
        <v>5</v>
      </c>
    </row>
    <row r="45" spans="1:7" ht="48">
      <c r="A45" s="37"/>
      <c r="B45" s="123"/>
      <c r="C45" s="131" t="s">
        <v>523</v>
      </c>
      <c r="D45" s="132" t="s">
        <v>19</v>
      </c>
      <c r="E45" s="133">
        <v>4</v>
      </c>
      <c r="F45" s="135">
        <v>4.1500000000000004</v>
      </c>
      <c r="G45" s="38">
        <f t="shared" si="0"/>
        <v>16.600000000000001</v>
      </c>
    </row>
    <row r="46" spans="1:7" ht="36">
      <c r="A46" s="37"/>
      <c r="B46" s="123"/>
      <c r="C46" s="131" t="s">
        <v>524</v>
      </c>
      <c r="D46" s="132" t="s">
        <v>518</v>
      </c>
      <c r="E46" s="133">
        <v>4</v>
      </c>
      <c r="F46" s="135">
        <v>3</v>
      </c>
      <c r="G46" s="38">
        <f t="shared" si="0"/>
        <v>12</v>
      </c>
    </row>
    <row r="47" spans="1:7">
      <c r="A47" s="37"/>
      <c r="B47" s="123"/>
      <c r="C47" s="131" t="s">
        <v>525</v>
      </c>
      <c r="D47" s="132" t="s">
        <v>518</v>
      </c>
      <c r="E47" s="133">
        <v>2</v>
      </c>
      <c r="F47" s="135">
        <v>2.5299999999999998</v>
      </c>
      <c r="G47" s="38">
        <f t="shared" si="0"/>
        <v>5.0599999999999996</v>
      </c>
    </row>
    <row r="48" spans="1:7" ht="36">
      <c r="A48" s="37"/>
      <c r="B48" s="123"/>
      <c r="C48" s="131" t="s">
        <v>526</v>
      </c>
      <c r="D48" s="132" t="s">
        <v>19</v>
      </c>
      <c r="E48" s="133">
        <v>10</v>
      </c>
      <c r="F48" s="135">
        <v>5.84</v>
      </c>
      <c r="G48" s="38">
        <f t="shared" si="0"/>
        <v>58.4</v>
      </c>
    </row>
    <row r="49" spans="1:7" ht="24">
      <c r="A49" s="37"/>
      <c r="B49" s="123"/>
      <c r="C49" s="131" t="s">
        <v>527</v>
      </c>
      <c r="D49" s="132" t="s">
        <v>11</v>
      </c>
      <c r="E49" s="133">
        <v>60</v>
      </c>
      <c r="F49" s="135">
        <v>2.4300000000000002</v>
      </c>
      <c r="G49" s="38">
        <f t="shared" si="0"/>
        <v>145.80000000000001</v>
      </c>
    </row>
    <row r="50" spans="1:7" ht="36">
      <c r="A50" s="37"/>
      <c r="B50" s="123"/>
      <c r="C50" s="131" t="s">
        <v>528</v>
      </c>
      <c r="D50" s="132" t="s">
        <v>19</v>
      </c>
      <c r="E50" s="133">
        <v>4</v>
      </c>
      <c r="F50" s="135">
        <v>7.78</v>
      </c>
      <c r="G50" s="38">
        <f t="shared" si="0"/>
        <v>31.12</v>
      </c>
    </row>
    <row r="51" spans="1:7" ht="48">
      <c r="A51" s="37"/>
      <c r="B51" s="123"/>
      <c r="C51" s="131" t="s">
        <v>529</v>
      </c>
      <c r="D51" s="132" t="s">
        <v>19</v>
      </c>
      <c r="E51" s="133">
        <v>25</v>
      </c>
      <c r="F51" s="135">
        <v>4.2</v>
      </c>
      <c r="G51" s="38">
        <f t="shared" si="0"/>
        <v>105</v>
      </c>
    </row>
    <row r="52" spans="1:7" ht="60">
      <c r="A52" s="37"/>
      <c r="B52" s="123"/>
      <c r="C52" s="131" t="s">
        <v>530</v>
      </c>
      <c r="D52" s="132" t="s">
        <v>19</v>
      </c>
      <c r="E52" s="133">
        <v>6</v>
      </c>
      <c r="F52" s="135">
        <v>4.5</v>
      </c>
      <c r="G52" s="38">
        <f t="shared" si="0"/>
        <v>27</v>
      </c>
    </row>
    <row r="53" spans="1:7" ht="36">
      <c r="A53" s="37"/>
      <c r="B53" s="123"/>
      <c r="C53" s="131" t="s">
        <v>531</v>
      </c>
      <c r="D53" s="132" t="s">
        <v>19</v>
      </c>
      <c r="E53" s="133">
        <v>16</v>
      </c>
      <c r="F53" s="135">
        <v>7.78</v>
      </c>
      <c r="G53" s="38">
        <f t="shared" si="0"/>
        <v>124.48</v>
      </c>
    </row>
    <row r="54" spans="1:7" ht="36">
      <c r="A54" s="37"/>
      <c r="B54" s="123"/>
      <c r="C54" s="131" t="s">
        <v>532</v>
      </c>
      <c r="D54" s="132" t="s">
        <v>19</v>
      </c>
      <c r="E54" s="133">
        <v>4</v>
      </c>
      <c r="F54" s="135">
        <v>1.5</v>
      </c>
      <c r="G54" s="38">
        <f t="shared" si="0"/>
        <v>6</v>
      </c>
    </row>
    <row r="55" spans="1:7" ht="24">
      <c r="A55" s="37"/>
      <c r="B55" s="123"/>
      <c r="C55" s="131" t="s">
        <v>533</v>
      </c>
      <c r="D55" s="132" t="s">
        <v>11</v>
      </c>
      <c r="E55" s="133">
        <v>60</v>
      </c>
      <c r="F55" s="135">
        <v>1.28</v>
      </c>
      <c r="G55" s="38">
        <f t="shared" si="0"/>
        <v>76.8</v>
      </c>
    </row>
    <row r="56" spans="1:7" ht="36">
      <c r="A56" s="37"/>
      <c r="B56" s="123"/>
      <c r="C56" s="131" t="s">
        <v>534</v>
      </c>
      <c r="D56" s="132" t="s">
        <v>19</v>
      </c>
      <c r="E56" s="133">
        <v>4</v>
      </c>
      <c r="F56" s="135">
        <v>4.5</v>
      </c>
      <c r="G56" s="38">
        <f t="shared" si="0"/>
        <v>18</v>
      </c>
    </row>
    <row r="57" spans="1:7" ht="48">
      <c r="A57" s="37"/>
      <c r="B57" s="123"/>
      <c r="C57" s="131" t="s">
        <v>535</v>
      </c>
      <c r="D57" s="132" t="s">
        <v>19</v>
      </c>
      <c r="E57" s="133">
        <v>25</v>
      </c>
      <c r="F57" s="135">
        <v>3</v>
      </c>
      <c r="G57" s="38">
        <f t="shared" si="0"/>
        <v>75</v>
      </c>
    </row>
    <row r="58" spans="1:7" ht="60">
      <c r="A58" s="37"/>
      <c r="B58" s="123"/>
      <c r="C58" s="131" t="s">
        <v>536</v>
      </c>
      <c r="D58" s="132" t="s">
        <v>19</v>
      </c>
      <c r="E58" s="133">
        <v>6</v>
      </c>
      <c r="F58" s="135">
        <v>2.8</v>
      </c>
      <c r="G58" s="38">
        <f t="shared" si="0"/>
        <v>16.799999999999997</v>
      </c>
    </row>
    <row r="59" spans="1:7" ht="36">
      <c r="A59" s="37"/>
      <c r="B59" s="123"/>
      <c r="C59" s="131" t="s">
        <v>537</v>
      </c>
      <c r="D59" s="132" t="s">
        <v>19</v>
      </c>
      <c r="E59" s="133">
        <v>16</v>
      </c>
      <c r="F59" s="135">
        <v>4.5</v>
      </c>
      <c r="G59" s="38">
        <f t="shared" si="0"/>
        <v>72</v>
      </c>
    </row>
    <row r="60" spans="1:7" ht="24">
      <c r="A60" s="37"/>
      <c r="B60" s="123"/>
      <c r="C60" s="131" t="s">
        <v>538</v>
      </c>
      <c r="D60" s="132" t="s">
        <v>19</v>
      </c>
      <c r="E60" s="133">
        <v>4</v>
      </c>
      <c r="F60" s="135">
        <v>1</v>
      </c>
      <c r="G60" s="38">
        <f t="shared" si="0"/>
        <v>4</v>
      </c>
    </row>
    <row r="61" spans="1:7" ht="48">
      <c r="A61" s="37"/>
      <c r="B61" s="123"/>
      <c r="C61" s="131" t="s">
        <v>539</v>
      </c>
      <c r="D61" s="132" t="s">
        <v>19</v>
      </c>
      <c r="E61" s="133">
        <v>1</v>
      </c>
      <c r="F61" s="135">
        <v>80</v>
      </c>
      <c r="G61" s="38">
        <f t="shared" si="0"/>
        <v>80</v>
      </c>
    </row>
    <row r="62" spans="1:7" ht="48">
      <c r="A62" s="37"/>
      <c r="B62" s="123"/>
      <c r="C62" s="131" t="s">
        <v>540</v>
      </c>
      <c r="D62" s="132" t="s">
        <v>19</v>
      </c>
      <c r="E62" s="133">
        <v>1</v>
      </c>
      <c r="F62" s="135">
        <v>50</v>
      </c>
      <c r="G62" s="38">
        <f t="shared" si="0"/>
        <v>50</v>
      </c>
    </row>
    <row r="63" spans="1:7" ht="24">
      <c r="A63" s="37"/>
      <c r="B63" s="123"/>
      <c r="C63" s="128" t="s">
        <v>591</v>
      </c>
      <c r="D63" s="129"/>
      <c r="E63" s="130"/>
      <c r="F63" s="134"/>
      <c r="G63" s="38"/>
    </row>
    <row r="64" spans="1:7">
      <c r="A64" s="37"/>
      <c r="B64" s="123"/>
      <c r="C64" s="131" t="s">
        <v>515</v>
      </c>
      <c r="D64" s="132" t="s">
        <v>11</v>
      </c>
      <c r="E64" s="133">
        <v>200</v>
      </c>
      <c r="F64" s="135">
        <v>6.71</v>
      </c>
      <c r="G64" s="38">
        <f t="shared" si="0"/>
        <v>1342</v>
      </c>
    </row>
    <row r="65" spans="1:7" ht="84">
      <c r="A65" s="37"/>
      <c r="B65" s="123"/>
      <c r="C65" s="131" t="s">
        <v>516</v>
      </c>
      <c r="D65" s="132" t="s">
        <v>19</v>
      </c>
      <c r="E65" s="133">
        <v>4</v>
      </c>
      <c r="F65" s="135">
        <v>10</v>
      </c>
      <c r="G65" s="38">
        <f t="shared" si="0"/>
        <v>40</v>
      </c>
    </row>
    <row r="66" spans="1:7">
      <c r="A66" s="37"/>
      <c r="B66" s="123"/>
      <c r="C66" s="131" t="s">
        <v>517</v>
      </c>
      <c r="D66" s="132" t="s">
        <v>518</v>
      </c>
      <c r="E66" s="133">
        <v>16</v>
      </c>
      <c r="F66" s="135">
        <v>2.5299999999999998</v>
      </c>
      <c r="G66" s="38">
        <f t="shared" si="0"/>
        <v>40.479999999999997</v>
      </c>
    </row>
    <row r="67" spans="1:7" ht="24">
      <c r="A67" s="37"/>
      <c r="B67" s="123"/>
      <c r="C67" s="131" t="s">
        <v>592</v>
      </c>
      <c r="D67" s="132" t="s">
        <v>19</v>
      </c>
      <c r="E67" s="133">
        <v>8</v>
      </c>
      <c r="F67" s="135">
        <v>24.33</v>
      </c>
      <c r="G67" s="38">
        <f t="shared" si="0"/>
        <v>194.64</v>
      </c>
    </row>
    <row r="68" spans="1:7" ht="48">
      <c r="A68" s="37"/>
      <c r="B68" s="123"/>
      <c r="C68" s="131" t="s">
        <v>593</v>
      </c>
      <c r="D68" s="132" t="s">
        <v>19</v>
      </c>
      <c r="E68" s="133">
        <v>8</v>
      </c>
      <c r="F68" s="135">
        <v>12.5</v>
      </c>
      <c r="G68" s="38">
        <f t="shared" si="0"/>
        <v>100</v>
      </c>
    </row>
    <row r="69" spans="1:7" ht="36">
      <c r="A69" s="37"/>
      <c r="B69" s="123"/>
      <c r="C69" s="131" t="s">
        <v>594</v>
      </c>
      <c r="D69" s="132" t="s">
        <v>518</v>
      </c>
      <c r="E69" s="133">
        <v>8</v>
      </c>
      <c r="F69" s="135">
        <v>5.8</v>
      </c>
      <c r="G69" s="38">
        <f t="shared" si="0"/>
        <v>46.4</v>
      </c>
    </row>
    <row r="70" spans="1:7">
      <c r="A70" s="37"/>
      <c r="B70" s="123"/>
      <c r="C70" s="131" t="s">
        <v>521</v>
      </c>
      <c r="D70" s="132" t="s">
        <v>11</v>
      </c>
      <c r="E70" s="133">
        <v>200</v>
      </c>
      <c r="F70" s="135">
        <v>3.31</v>
      </c>
      <c r="G70" s="38">
        <f t="shared" si="0"/>
        <v>662</v>
      </c>
    </row>
    <row r="71" spans="1:7" ht="84">
      <c r="A71" s="37"/>
      <c r="B71" s="123"/>
      <c r="C71" s="131" t="s">
        <v>522</v>
      </c>
      <c r="D71" s="132" t="s">
        <v>19</v>
      </c>
      <c r="E71" s="133">
        <v>4</v>
      </c>
      <c r="F71" s="135">
        <v>5</v>
      </c>
      <c r="G71" s="38">
        <f t="shared" si="0"/>
        <v>20</v>
      </c>
    </row>
    <row r="72" spans="1:7" ht="48">
      <c r="A72" s="37"/>
      <c r="B72" s="123"/>
      <c r="C72" s="131" t="s">
        <v>595</v>
      </c>
      <c r="D72" s="132" t="s">
        <v>19</v>
      </c>
      <c r="E72" s="133">
        <v>8</v>
      </c>
      <c r="F72" s="135">
        <v>6.32</v>
      </c>
      <c r="G72" s="38">
        <f t="shared" si="0"/>
        <v>50.56</v>
      </c>
    </row>
    <row r="73" spans="1:7" ht="36">
      <c r="A73" s="37"/>
      <c r="B73" s="123"/>
      <c r="C73" s="131" t="s">
        <v>524</v>
      </c>
      <c r="D73" s="132" t="s">
        <v>518</v>
      </c>
      <c r="E73" s="133">
        <v>8</v>
      </c>
      <c r="F73" s="135">
        <v>3</v>
      </c>
      <c r="G73" s="38">
        <f t="shared" si="0"/>
        <v>24</v>
      </c>
    </row>
    <row r="74" spans="1:7" ht="24">
      <c r="A74" s="37"/>
      <c r="B74" s="123"/>
      <c r="C74" s="131" t="s">
        <v>596</v>
      </c>
      <c r="D74" s="132" t="s">
        <v>19</v>
      </c>
      <c r="E74" s="133">
        <v>8</v>
      </c>
      <c r="F74" s="135">
        <v>8.27</v>
      </c>
      <c r="G74" s="38">
        <f t="shared" si="0"/>
        <v>66.16</v>
      </c>
    </row>
    <row r="75" spans="1:7">
      <c r="A75" s="37"/>
      <c r="B75" s="123"/>
      <c r="C75" s="131" t="s">
        <v>525</v>
      </c>
      <c r="D75" s="132" t="s">
        <v>518</v>
      </c>
      <c r="E75" s="133">
        <v>16</v>
      </c>
      <c r="F75" s="135">
        <v>2.5299999999999998</v>
      </c>
      <c r="G75" s="38">
        <f t="shared" ref="G75:G127" si="1">E75*F75</f>
        <v>40.479999999999997</v>
      </c>
    </row>
    <row r="76" spans="1:7" ht="36">
      <c r="A76" s="37"/>
      <c r="B76" s="123"/>
      <c r="C76" s="131" t="s">
        <v>526</v>
      </c>
      <c r="D76" s="132" t="s">
        <v>19</v>
      </c>
      <c r="E76" s="133">
        <v>65</v>
      </c>
      <c r="F76" s="135">
        <v>5.84</v>
      </c>
      <c r="G76" s="38">
        <f t="shared" si="1"/>
        <v>379.59999999999997</v>
      </c>
    </row>
    <row r="77" spans="1:7" ht="24">
      <c r="A77" s="37"/>
      <c r="B77" s="123"/>
      <c r="C77" s="131" t="s">
        <v>527</v>
      </c>
      <c r="D77" s="132" t="s">
        <v>11</v>
      </c>
      <c r="E77" s="133">
        <v>150</v>
      </c>
      <c r="F77" s="135">
        <v>2.4300000000000002</v>
      </c>
      <c r="G77" s="38">
        <f t="shared" si="1"/>
        <v>364.5</v>
      </c>
    </row>
    <row r="78" spans="1:7" ht="36">
      <c r="A78" s="37"/>
      <c r="B78" s="123"/>
      <c r="C78" s="131" t="s">
        <v>528</v>
      </c>
      <c r="D78" s="132" t="s">
        <v>19</v>
      </c>
      <c r="E78" s="133">
        <v>8</v>
      </c>
      <c r="F78" s="135">
        <v>7.78</v>
      </c>
      <c r="G78" s="38">
        <f t="shared" si="1"/>
        <v>62.24</v>
      </c>
    </row>
    <row r="79" spans="1:7" ht="36">
      <c r="A79" s="37"/>
      <c r="B79" s="123"/>
      <c r="C79" s="131" t="s">
        <v>531</v>
      </c>
      <c r="D79" s="132" t="s">
        <v>19</v>
      </c>
      <c r="E79" s="133">
        <v>100</v>
      </c>
      <c r="F79" s="135">
        <v>7.78</v>
      </c>
      <c r="G79" s="38">
        <f t="shared" si="1"/>
        <v>778</v>
      </c>
    </row>
    <row r="80" spans="1:7" ht="60">
      <c r="A80" s="37"/>
      <c r="B80" s="123"/>
      <c r="C80" s="131" t="s">
        <v>530</v>
      </c>
      <c r="D80" s="132" t="s">
        <v>19</v>
      </c>
      <c r="E80" s="133">
        <v>10</v>
      </c>
      <c r="F80" s="135">
        <v>4.5</v>
      </c>
      <c r="G80" s="38">
        <f t="shared" si="1"/>
        <v>45</v>
      </c>
    </row>
    <row r="81" spans="1:7" ht="48">
      <c r="A81" s="37"/>
      <c r="B81" s="123"/>
      <c r="C81" s="131" t="s">
        <v>597</v>
      </c>
      <c r="D81" s="132" t="s">
        <v>19</v>
      </c>
      <c r="E81" s="133">
        <v>8</v>
      </c>
      <c r="F81" s="135">
        <v>12.3</v>
      </c>
      <c r="G81" s="38">
        <f t="shared" si="1"/>
        <v>98.4</v>
      </c>
    </row>
    <row r="82" spans="1:7" ht="36">
      <c r="A82" s="37"/>
      <c r="B82" s="123"/>
      <c r="C82" s="131" t="s">
        <v>532</v>
      </c>
      <c r="D82" s="132" t="s">
        <v>19</v>
      </c>
      <c r="E82" s="133">
        <v>8</v>
      </c>
      <c r="F82" s="135">
        <v>1.5</v>
      </c>
      <c r="G82" s="38">
        <f t="shared" si="1"/>
        <v>12</v>
      </c>
    </row>
    <row r="83" spans="1:7" ht="24">
      <c r="A83" s="37"/>
      <c r="B83" s="123"/>
      <c r="C83" s="131" t="s">
        <v>533</v>
      </c>
      <c r="D83" s="132" t="s">
        <v>11</v>
      </c>
      <c r="E83" s="133">
        <v>150</v>
      </c>
      <c r="F83" s="135">
        <v>1.28</v>
      </c>
      <c r="G83" s="38">
        <f t="shared" si="1"/>
        <v>192</v>
      </c>
    </row>
    <row r="84" spans="1:7" ht="36">
      <c r="A84" s="37"/>
      <c r="B84" s="123"/>
      <c r="C84" s="131" t="s">
        <v>534</v>
      </c>
      <c r="D84" s="132" t="s">
        <v>19</v>
      </c>
      <c r="E84" s="133">
        <v>8</v>
      </c>
      <c r="F84" s="135">
        <v>4.5</v>
      </c>
      <c r="G84" s="38">
        <f t="shared" si="1"/>
        <v>36</v>
      </c>
    </row>
    <row r="85" spans="1:7" ht="36">
      <c r="A85" s="37"/>
      <c r="B85" s="123"/>
      <c r="C85" s="131" t="s">
        <v>537</v>
      </c>
      <c r="D85" s="132" t="s">
        <v>19</v>
      </c>
      <c r="E85" s="133">
        <v>100</v>
      </c>
      <c r="F85" s="135">
        <v>4.5</v>
      </c>
      <c r="G85" s="38">
        <f t="shared" si="1"/>
        <v>450</v>
      </c>
    </row>
    <row r="86" spans="1:7" ht="60">
      <c r="A86" s="37"/>
      <c r="B86" s="123"/>
      <c r="C86" s="131" t="s">
        <v>536</v>
      </c>
      <c r="D86" s="132" t="s">
        <v>19</v>
      </c>
      <c r="E86" s="133">
        <v>10</v>
      </c>
      <c r="F86" s="135">
        <v>2.8</v>
      </c>
      <c r="G86" s="38">
        <f t="shared" si="1"/>
        <v>28</v>
      </c>
    </row>
    <row r="87" spans="1:7" ht="48">
      <c r="A87" s="37"/>
      <c r="B87" s="123"/>
      <c r="C87" s="131" t="s">
        <v>598</v>
      </c>
      <c r="D87" s="132" t="s">
        <v>19</v>
      </c>
      <c r="E87" s="133">
        <v>8</v>
      </c>
      <c r="F87" s="135">
        <v>5.8</v>
      </c>
      <c r="G87" s="38">
        <f t="shared" si="1"/>
        <v>46.4</v>
      </c>
    </row>
    <row r="88" spans="1:7" ht="24">
      <c r="A88" s="37"/>
      <c r="B88" s="123"/>
      <c r="C88" s="131" t="s">
        <v>538</v>
      </c>
      <c r="D88" s="132" t="s">
        <v>19</v>
      </c>
      <c r="E88" s="133">
        <v>8</v>
      </c>
      <c r="F88" s="135">
        <v>1</v>
      </c>
      <c r="G88" s="38">
        <f t="shared" si="1"/>
        <v>8</v>
      </c>
    </row>
    <row r="89" spans="1:7" ht="60">
      <c r="A89" s="37"/>
      <c r="B89" s="123"/>
      <c r="C89" s="131" t="s">
        <v>599</v>
      </c>
      <c r="D89" s="132" t="s">
        <v>19</v>
      </c>
      <c r="E89" s="133">
        <v>1</v>
      </c>
      <c r="F89" s="135">
        <v>150</v>
      </c>
      <c r="G89" s="38">
        <f t="shared" si="1"/>
        <v>150</v>
      </c>
    </row>
    <row r="90" spans="1:7" ht="60">
      <c r="A90" s="37"/>
      <c r="B90" s="123"/>
      <c r="C90" s="131" t="s">
        <v>600</v>
      </c>
      <c r="D90" s="132" t="s">
        <v>19</v>
      </c>
      <c r="E90" s="133">
        <v>1</v>
      </c>
      <c r="F90" s="135">
        <v>50</v>
      </c>
      <c r="G90" s="38">
        <f t="shared" si="1"/>
        <v>50</v>
      </c>
    </row>
    <row r="91" spans="1:7" ht="60">
      <c r="A91" s="37"/>
      <c r="B91" s="123"/>
      <c r="C91" s="131" t="s">
        <v>601</v>
      </c>
      <c r="D91" s="132" t="s">
        <v>19</v>
      </c>
      <c r="E91" s="133">
        <v>1</v>
      </c>
      <c r="F91" s="135">
        <v>150</v>
      </c>
      <c r="G91" s="38">
        <f t="shared" si="1"/>
        <v>150</v>
      </c>
    </row>
    <row r="92" spans="1:7" ht="60">
      <c r="A92" s="37"/>
      <c r="B92" s="123"/>
      <c r="C92" s="131" t="s">
        <v>602</v>
      </c>
      <c r="D92" s="132" t="s">
        <v>19</v>
      </c>
      <c r="E92" s="133">
        <v>1</v>
      </c>
      <c r="F92" s="135">
        <v>50</v>
      </c>
      <c r="G92" s="38">
        <f t="shared" si="1"/>
        <v>50</v>
      </c>
    </row>
    <row r="93" spans="1:7" ht="36">
      <c r="A93" s="37"/>
      <c r="B93" s="123"/>
      <c r="C93" s="128" t="s">
        <v>603</v>
      </c>
      <c r="D93" s="129"/>
      <c r="E93" s="130"/>
      <c r="F93" s="134"/>
      <c r="G93" s="38"/>
    </row>
    <row r="94" spans="1:7">
      <c r="A94" s="37"/>
      <c r="B94" s="123"/>
      <c r="C94" s="131" t="s">
        <v>515</v>
      </c>
      <c r="D94" s="132" t="s">
        <v>11</v>
      </c>
      <c r="E94" s="133">
        <v>250</v>
      </c>
      <c r="F94" s="135">
        <v>6.71</v>
      </c>
      <c r="G94" s="38">
        <f t="shared" si="1"/>
        <v>1677.5</v>
      </c>
    </row>
    <row r="95" spans="1:7" ht="108">
      <c r="A95" s="37"/>
      <c r="B95" s="123"/>
      <c r="C95" s="131" t="s">
        <v>604</v>
      </c>
      <c r="D95" s="132" t="s">
        <v>19</v>
      </c>
      <c r="E95" s="133">
        <v>20</v>
      </c>
      <c r="F95" s="135">
        <v>80</v>
      </c>
      <c r="G95" s="38">
        <f t="shared" si="1"/>
        <v>1600</v>
      </c>
    </row>
    <row r="96" spans="1:7" ht="96">
      <c r="A96" s="37"/>
      <c r="B96" s="123"/>
      <c r="C96" s="131" t="s">
        <v>605</v>
      </c>
      <c r="D96" s="132" t="s">
        <v>518</v>
      </c>
      <c r="E96" s="133">
        <v>100</v>
      </c>
      <c r="F96" s="135">
        <v>7</v>
      </c>
      <c r="G96" s="38">
        <f t="shared" si="1"/>
        <v>700</v>
      </c>
    </row>
    <row r="97" spans="1:7">
      <c r="A97" s="37"/>
      <c r="B97" s="123"/>
      <c r="C97" s="131" t="s">
        <v>517</v>
      </c>
      <c r="D97" s="132" t="s">
        <v>518</v>
      </c>
      <c r="E97" s="133">
        <v>25</v>
      </c>
      <c r="F97" s="135">
        <v>2.5299999999999998</v>
      </c>
      <c r="G97" s="38">
        <f t="shared" si="1"/>
        <v>63.249999999999993</v>
      </c>
    </row>
    <row r="98" spans="1:7" ht="24">
      <c r="A98" s="37"/>
      <c r="B98" s="123"/>
      <c r="C98" s="131" t="s">
        <v>592</v>
      </c>
      <c r="D98" s="132" t="s">
        <v>19</v>
      </c>
      <c r="E98" s="133">
        <v>12</v>
      </c>
      <c r="F98" s="135">
        <v>24.33</v>
      </c>
      <c r="G98" s="38">
        <f t="shared" si="1"/>
        <v>291.95999999999998</v>
      </c>
    </row>
    <row r="99" spans="1:7" ht="48">
      <c r="A99" s="37"/>
      <c r="B99" s="123"/>
      <c r="C99" s="131" t="s">
        <v>593</v>
      </c>
      <c r="D99" s="132" t="s">
        <v>19</v>
      </c>
      <c r="E99" s="133">
        <v>12</v>
      </c>
      <c r="F99" s="135">
        <v>12.5</v>
      </c>
      <c r="G99" s="38">
        <f t="shared" si="1"/>
        <v>150</v>
      </c>
    </row>
    <row r="100" spans="1:7" ht="36">
      <c r="A100" s="37"/>
      <c r="B100" s="123"/>
      <c r="C100" s="131" t="s">
        <v>606</v>
      </c>
      <c r="D100" s="132" t="s">
        <v>518</v>
      </c>
      <c r="E100" s="133">
        <v>15</v>
      </c>
      <c r="F100" s="135">
        <v>5.8</v>
      </c>
      <c r="G100" s="38">
        <f t="shared" si="1"/>
        <v>87</v>
      </c>
    </row>
    <row r="101" spans="1:7">
      <c r="A101" s="37"/>
      <c r="B101" s="123"/>
      <c r="C101" s="131" t="s">
        <v>521</v>
      </c>
      <c r="D101" s="132" t="s">
        <v>11</v>
      </c>
      <c r="E101" s="133">
        <v>250</v>
      </c>
      <c r="F101" s="135">
        <v>3.31</v>
      </c>
      <c r="G101" s="38">
        <f t="shared" si="1"/>
        <v>827.5</v>
      </c>
    </row>
    <row r="102" spans="1:7" ht="108">
      <c r="A102" s="37"/>
      <c r="B102" s="123"/>
      <c r="C102" s="131" t="s">
        <v>607</v>
      </c>
      <c r="D102" s="132" t="s">
        <v>19</v>
      </c>
      <c r="E102" s="133">
        <v>20</v>
      </c>
      <c r="F102" s="135">
        <v>20</v>
      </c>
      <c r="G102" s="38">
        <f t="shared" si="1"/>
        <v>400</v>
      </c>
    </row>
    <row r="103" spans="1:7" ht="144">
      <c r="A103" s="37"/>
      <c r="B103" s="123"/>
      <c r="C103" s="131" t="s">
        <v>608</v>
      </c>
      <c r="D103" s="132" t="s">
        <v>518</v>
      </c>
      <c r="E103" s="133">
        <v>100</v>
      </c>
      <c r="F103" s="135">
        <v>7</v>
      </c>
      <c r="G103" s="38">
        <f t="shared" si="1"/>
        <v>700</v>
      </c>
    </row>
    <row r="104" spans="1:7" ht="48">
      <c r="A104" s="37"/>
      <c r="B104" s="123"/>
      <c r="C104" s="131" t="s">
        <v>595</v>
      </c>
      <c r="D104" s="132" t="s">
        <v>19</v>
      </c>
      <c r="E104" s="133">
        <v>12</v>
      </c>
      <c r="F104" s="135">
        <v>6.32</v>
      </c>
      <c r="G104" s="38">
        <f t="shared" si="1"/>
        <v>75.84</v>
      </c>
    </row>
    <row r="105" spans="1:7" ht="36">
      <c r="A105" s="37"/>
      <c r="B105" s="123"/>
      <c r="C105" s="131" t="s">
        <v>594</v>
      </c>
      <c r="D105" s="132" t="s">
        <v>518</v>
      </c>
      <c r="E105" s="133">
        <v>15</v>
      </c>
      <c r="F105" s="135">
        <v>3</v>
      </c>
      <c r="G105" s="38">
        <f t="shared" si="1"/>
        <v>45</v>
      </c>
    </row>
    <row r="106" spans="1:7" ht="36">
      <c r="A106" s="37"/>
      <c r="B106" s="123"/>
      <c r="C106" s="131" t="s">
        <v>524</v>
      </c>
      <c r="D106" s="132" t="s">
        <v>518</v>
      </c>
      <c r="E106" s="133">
        <v>15</v>
      </c>
      <c r="F106" s="135">
        <v>1.5</v>
      </c>
      <c r="G106" s="38">
        <f t="shared" si="1"/>
        <v>22.5</v>
      </c>
    </row>
    <row r="107" spans="1:7" ht="24">
      <c r="A107" s="37"/>
      <c r="B107" s="123"/>
      <c r="C107" s="131" t="s">
        <v>596</v>
      </c>
      <c r="D107" s="132" t="s">
        <v>19</v>
      </c>
      <c r="E107" s="133">
        <v>12</v>
      </c>
      <c r="F107" s="135">
        <v>8.27</v>
      </c>
      <c r="G107" s="38">
        <f t="shared" si="1"/>
        <v>99.24</v>
      </c>
    </row>
    <row r="108" spans="1:7">
      <c r="A108" s="37"/>
      <c r="B108" s="123"/>
      <c r="C108" s="131" t="s">
        <v>525</v>
      </c>
      <c r="D108" s="132" t="s">
        <v>518</v>
      </c>
      <c r="E108" s="133">
        <v>25</v>
      </c>
      <c r="F108" s="135">
        <v>2.5299999999999998</v>
      </c>
      <c r="G108" s="38">
        <f t="shared" si="1"/>
        <v>63.249999999999993</v>
      </c>
    </row>
    <row r="109" spans="1:7" ht="36">
      <c r="A109" s="37"/>
      <c r="B109" s="123"/>
      <c r="C109" s="131" t="s">
        <v>526</v>
      </c>
      <c r="D109" s="132" t="s">
        <v>19</v>
      </c>
      <c r="E109" s="133">
        <v>100</v>
      </c>
      <c r="F109" s="135">
        <v>5.84</v>
      </c>
      <c r="G109" s="38">
        <f t="shared" si="1"/>
        <v>584</v>
      </c>
    </row>
    <row r="110" spans="1:7" ht="24">
      <c r="A110" s="37"/>
      <c r="B110" s="123"/>
      <c r="C110" s="131" t="s">
        <v>527</v>
      </c>
      <c r="D110" s="132" t="s">
        <v>11</v>
      </c>
      <c r="E110" s="133">
        <v>300</v>
      </c>
      <c r="F110" s="135">
        <v>2.4300000000000002</v>
      </c>
      <c r="G110" s="38">
        <f t="shared" si="1"/>
        <v>729</v>
      </c>
    </row>
    <row r="111" spans="1:7" ht="24">
      <c r="A111" s="37"/>
      <c r="B111" s="123"/>
      <c r="C111" s="131" t="s">
        <v>609</v>
      </c>
      <c r="D111" s="132" t="s">
        <v>19</v>
      </c>
      <c r="E111" s="133">
        <v>45</v>
      </c>
      <c r="F111" s="135">
        <v>7.78</v>
      </c>
      <c r="G111" s="38">
        <f t="shared" si="1"/>
        <v>350.1</v>
      </c>
    </row>
    <row r="112" spans="1:7" ht="36">
      <c r="A112" s="37"/>
      <c r="B112" s="123"/>
      <c r="C112" s="131" t="s">
        <v>528</v>
      </c>
      <c r="D112" s="132" t="s">
        <v>19</v>
      </c>
      <c r="E112" s="133">
        <v>12</v>
      </c>
      <c r="F112" s="135">
        <v>7.78</v>
      </c>
      <c r="G112" s="38">
        <f t="shared" si="1"/>
        <v>93.36</v>
      </c>
    </row>
    <row r="113" spans="1:7" ht="36">
      <c r="A113" s="37"/>
      <c r="B113" s="123"/>
      <c r="C113" s="131" t="s">
        <v>531</v>
      </c>
      <c r="D113" s="132" t="s">
        <v>19</v>
      </c>
      <c r="E113" s="133">
        <v>160</v>
      </c>
      <c r="F113" s="135">
        <v>7.78</v>
      </c>
      <c r="G113" s="38">
        <f t="shared" si="1"/>
        <v>1244.8</v>
      </c>
    </row>
    <row r="114" spans="1:7" ht="60">
      <c r="A114" s="37"/>
      <c r="B114" s="123"/>
      <c r="C114" s="131" t="s">
        <v>530</v>
      </c>
      <c r="D114" s="132" t="s">
        <v>19</v>
      </c>
      <c r="E114" s="133">
        <v>20</v>
      </c>
      <c r="F114" s="135">
        <v>4.5</v>
      </c>
      <c r="G114" s="38">
        <f t="shared" si="1"/>
        <v>90</v>
      </c>
    </row>
    <row r="115" spans="1:7" ht="48">
      <c r="A115" s="37"/>
      <c r="B115" s="123"/>
      <c r="C115" s="131" t="s">
        <v>597</v>
      </c>
      <c r="D115" s="132" t="s">
        <v>19</v>
      </c>
      <c r="E115" s="133">
        <v>12</v>
      </c>
      <c r="F115" s="135">
        <v>12.3</v>
      </c>
      <c r="G115" s="38">
        <f t="shared" si="1"/>
        <v>147.60000000000002</v>
      </c>
    </row>
    <row r="116" spans="1:7" ht="36">
      <c r="A116" s="37"/>
      <c r="B116" s="123"/>
      <c r="C116" s="131" t="s">
        <v>532</v>
      </c>
      <c r="D116" s="132" t="s">
        <v>19</v>
      </c>
      <c r="E116" s="133">
        <v>12</v>
      </c>
      <c r="F116" s="135">
        <v>1.5</v>
      </c>
      <c r="G116" s="38">
        <f t="shared" si="1"/>
        <v>18</v>
      </c>
    </row>
    <row r="117" spans="1:7" ht="24">
      <c r="A117" s="37"/>
      <c r="B117" s="123"/>
      <c r="C117" s="131" t="s">
        <v>533</v>
      </c>
      <c r="D117" s="132" t="s">
        <v>11</v>
      </c>
      <c r="E117" s="133">
        <v>300</v>
      </c>
      <c r="F117" s="135">
        <v>1.28</v>
      </c>
      <c r="G117" s="38">
        <f t="shared" si="1"/>
        <v>384</v>
      </c>
    </row>
    <row r="118" spans="1:7" ht="24">
      <c r="A118" s="37"/>
      <c r="B118" s="123"/>
      <c r="C118" s="131" t="s">
        <v>610</v>
      </c>
      <c r="D118" s="132" t="s">
        <v>19</v>
      </c>
      <c r="E118" s="133">
        <v>45</v>
      </c>
      <c r="F118" s="135">
        <v>4.5</v>
      </c>
      <c r="G118" s="38">
        <f t="shared" si="1"/>
        <v>202.5</v>
      </c>
    </row>
    <row r="119" spans="1:7" ht="36">
      <c r="A119" s="37"/>
      <c r="B119" s="123"/>
      <c r="C119" s="131" t="s">
        <v>534</v>
      </c>
      <c r="D119" s="132" t="s">
        <v>19</v>
      </c>
      <c r="E119" s="133">
        <v>12</v>
      </c>
      <c r="F119" s="135">
        <v>4.5</v>
      </c>
      <c r="G119" s="38">
        <f t="shared" si="1"/>
        <v>54</v>
      </c>
    </row>
    <row r="120" spans="1:7" ht="36">
      <c r="A120" s="37"/>
      <c r="B120" s="123"/>
      <c r="C120" s="131" t="s">
        <v>537</v>
      </c>
      <c r="D120" s="132" t="s">
        <v>19</v>
      </c>
      <c r="E120" s="133">
        <v>160</v>
      </c>
      <c r="F120" s="135">
        <v>4.5</v>
      </c>
      <c r="G120" s="38">
        <f t="shared" si="1"/>
        <v>720</v>
      </c>
    </row>
    <row r="121" spans="1:7" ht="60">
      <c r="A121" s="37"/>
      <c r="B121" s="123"/>
      <c r="C121" s="131" t="s">
        <v>536</v>
      </c>
      <c r="D121" s="132" t="s">
        <v>19</v>
      </c>
      <c r="E121" s="133">
        <v>20</v>
      </c>
      <c r="F121" s="135">
        <v>2.8</v>
      </c>
      <c r="G121" s="38">
        <f t="shared" si="1"/>
        <v>56</v>
      </c>
    </row>
    <row r="122" spans="1:7" ht="48">
      <c r="A122" s="37"/>
      <c r="B122" s="123"/>
      <c r="C122" s="131" t="s">
        <v>598</v>
      </c>
      <c r="D122" s="132" t="s">
        <v>19</v>
      </c>
      <c r="E122" s="133">
        <v>12</v>
      </c>
      <c r="F122" s="135">
        <v>5.8</v>
      </c>
      <c r="G122" s="38">
        <f t="shared" si="1"/>
        <v>69.599999999999994</v>
      </c>
    </row>
    <row r="123" spans="1:7" ht="24">
      <c r="A123" s="37"/>
      <c r="B123" s="123"/>
      <c r="C123" s="131" t="s">
        <v>538</v>
      </c>
      <c r="D123" s="132" t="s">
        <v>19</v>
      </c>
      <c r="E123" s="133">
        <v>12</v>
      </c>
      <c r="F123" s="135">
        <v>1</v>
      </c>
      <c r="G123" s="38">
        <f t="shared" si="1"/>
        <v>12</v>
      </c>
    </row>
    <row r="124" spans="1:7" ht="60">
      <c r="A124" s="37"/>
      <c r="B124" s="123"/>
      <c r="C124" s="131" t="s">
        <v>599</v>
      </c>
      <c r="D124" s="132" t="s">
        <v>19</v>
      </c>
      <c r="E124" s="133">
        <v>1</v>
      </c>
      <c r="F124" s="135">
        <v>150</v>
      </c>
      <c r="G124" s="38">
        <f t="shared" si="1"/>
        <v>150</v>
      </c>
    </row>
    <row r="125" spans="1:7" ht="60">
      <c r="A125" s="37"/>
      <c r="B125" s="123"/>
      <c r="C125" s="131" t="s">
        <v>600</v>
      </c>
      <c r="D125" s="132" t="s">
        <v>19</v>
      </c>
      <c r="E125" s="133">
        <v>1</v>
      </c>
      <c r="F125" s="135">
        <v>50</v>
      </c>
      <c r="G125" s="38">
        <f t="shared" si="1"/>
        <v>50</v>
      </c>
    </row>
    <row r="126" spans="1:7" ht="60">
      <c r="A126" s="37"/>
      <c r="B126" s="123"/>
      <c r="C126" s="131" t="s">
        <v>601</v>
      </c>
      <c r="D126" s="132" t="s">
        <v>19</v>
      </c>
      <c r="E126" s="133">
        <v>1</v>
      </c>
      <c r="F126" s="135">
        <v>150</v>
      </c>
      <c r="G126" s="38">
        <f t="shared" si="1"/>
        <v>150</v>
      </c>
    </row>
    <row r="127" spans="1:7" ht="60">
      <c r="A127" s="37"/>
      <c r="B127" s="123"/>
      <c r="C127" s="131" t="s">
        <v>602</v>
      </c>
      <c r="D127" s="132" t="s">
        <v>19</v>
      </c>
      <c r="E127" s="133">
        <v>1</v>
      </c>
      <c r="F127" s="135">
        <v>50</v>
      </c>
      <c r="G127" s="38">
        <f t="shared" si="1"/>
        <v>50</v>
      </c>
    </row>
    <row r="129" spans="3:7" ht="14.45" customHeight="1">
      <c r="C129" s="399" t="s">
        <v>14</v>
      </c>
      <c r="D129" s="399"/>
      <c r="E129" s="399"/>
      <c r="F129" s="399"/>
      <c r="G129" s="19">
        <f>SUM(G9:G36)</f>
        <v>1003.52</v>
      </c>
    </row>
    <row r="130" spans="3:7">
      <c r="C130" s="399" t="s">
        <v>13</v>
      </c>
      <c r="D130" s="399"/>
      <c r="E130" s="399"/>
      <c r="F130" s="399"/>
      <c r="G130" s="19">
        <f>(G129)*1.2</f>
        <v>1204.2239999999999</v>
      </c>
    </row>
  </sheetData>
  <mergeCells count="8">
    <mergeCell ref="C129:F129"/>
    <mergeCell ref="C130:F130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2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4"/>
  <sheetViews>
    <sheetView zoomScaleNormal="100" zoomScaleSheetLayoutView="50" zoomScalePageLayoutView="70" workbookViewId="0">
      <selection sqref="A1:F1"/>
    </sheetView>
  </sheetViews>
  <sheetFormatPr defaultRowHeight="12.75" outlineLevelRow="1"/>
  <cols>
    <col min="1" max="1" width="4" style="206" bestFit="1" customWidth="1"/>
    <col min="2" max="2" width="70" style="208" customWidth="1"/>
    <col min="3" max="3" width="10" style="234" customWidth="1"/>
    <col min="4" max="4" width="8.85546875" style="228" customWidth="1"/>
    <col min="5" max="5" width="8.85546875" style="224" customWidth="1"/>
    <col min="6" max="6" width="18.85546875" style="224" customWidth="1"/>
    <col min="7" max="7" width="2.7109375" style="212" customWidth="1"/>
    <col min="8" max="16384" width="9.140625" style="209"/>
  </cols>
  <sheetData>
    <row r="1" spans="1:7" s="17" customFormat="1" ht="22.5">
      <c r="A1" s="366" t="s">
        <v>1056</v>
      </c>
      <c r="B1" s="366"/>
      <c r="C1" s="366"/>
      <c r="D1" s="366"/>
      <c r="E1" s="366"/>
      <c r="F1" s="366"/>
      <c r="G1" s="211"/>
    </row>
    <row r="2" spans="1:7" s="17" customFormat="1" ht="31.5" customHeight="1">
      <c r="A2" s="370" t="s">
        <v>1078</v>
      </c>
      <c r="B2" s="370"/>
      <c r="C2" s="370"/>
      <c r="D2" s="370"/>
      <c r="E2" s="370"/>
      <c r="F2" s="370"/>
      <c r="G2" s="211"/>
    </row>
    <row r="3" spans="1:7" s="195" customFormat="1" ht="15.75">
      <c r="A3" s="292" t="s">
        <v>1566</v>
      </c>
      <c r="B3" s="292"/>
      <c r="C3" s="292"/>
      <c r="D3" s="292"/>
      <c r="E3" s="292"/>
      <c r="F3" s="292"/>
    </row>
    <row r="4" spans="1:7" s="195" customFormat="1" ht="31.5" customHeight="1">
      <c r="A4" s="292" t="s">
        <v>1567</v>
      </c>
      <c r="B4" s="292"/>
      <c r="C4" s="292"/>
      <c r="D4" s="292"/>
      <c r="E4" s="292"/>
      <c r="F4" s="292"/>
    </row>
    <row r="5" spans="1:7" s="17" customFormat="1" ht="15.75">
      <c r="A5" s="370" t="s">
        <v>1573</v>
      </c>
      <c r="B5" s="370"/>
      <c r="C5" s="370"/>
      <c r="D5" s="370"/>
      <c r="E5" s="370"/>
      <c r="F5" s="370"/>
      <c r="G5" s="211"/>
    </row>
    <row r="6" spans="1:7" s="17" customFormat="1" ht="31.5" customHeight="1">
      <c r="A6" s="370" t="s">
        <v>1574</v>
      </c>
      <c r="B6" s="370"/>
      <c r="C6" s="370"/>
      <c r="D6" s="370"/>
      <c r="E6" s="370"/>
      <c r="F6" s="370"/>
      <c r="G6" s="211"/>
    </row>
    <row r="7" spans="1:7" s="17" customFormat="1" ht="31.5" customHeight="1">
      <c r="A7" s="357" t="s">
        <v>1077</v>
      </c>
      <c r="B7" s="358"/>
      <c r="C7" s="358"/>
      <c r="D7" s="358"/>
      <c r="E7" s="358"/>
      <c r="F7" s="359"/>
      <c r="G7" s="211"/>
    </row>
    <row r="8" spans="1:7" s="17" customFormat="1" ht="25.5" outlineLevel="1">
      <c r="A8" s="230" t="s">
        <v>0</v>
      </c>
      <c r="B8" s="230" t="s">
        <v>10</v>
      </c>
      <c r="C8" s="230" t="s">
        <v>1497</v>
      </c>
      <c r="D8" s="230" t="s">
        <v>1079</v>
      </c>
      <c r="E8" s="236" t="s">
        <v>1081</v>
      </c>
      <c r="F8" s="236" t="s">
        <v>1082</v>
      </c>
      <c r="G8" s="237"/>
    </row>
    <row r="9" spans="1:7" s="17" customFormat="1" ht="15.75" outlineLevel="1">
      <c r="A9" s="248" t="s">
        <v>2</v>
      </c>
      <c r="B9" s="328" t="s">
        <v>29</v>
      </c>
      <c r="C9" s="329"/>
      <c r="D9" s="329"/>
      <c r="E9" s="329"/>
      <c r="F9" s="330"/>
      <c r="G9" s="211"/>
    </row>
    <row r="10" spans="1:7" s="17" customFormat="1" ht="16.149999999999999" customHeight="1" outlineLevel="1">
      <c r="A10" s="21">
        <v>1</v>
      </c>
      <c r="B10" s="213" t="s">
        <v>900</v>
      </c>
      <c r="C10" s="232" t="s">
        <v>1183</v>
      </c>
      <c r="D10" s="216">
        <v>390</v>
      </c>
      <c r="E10" s="217"/>
      <c r="F10" s="217">
        <f>ROUND(D10*E10,2)</f>
        <v>0</v>
      </c>
      <c r="G10" s="214"/>
    </row>
    <row r="11" spans="1:7" s="17" customFormat="1" ht="16.149999999999999" customHeight="1" outlineLevel="1">
      <c r="A11" s="21">
        <v>2</v>
      </c>
      <c r="B11" s="213" t="s">
        <v>901</v>
      </c>
      <c r="C11" s="232" t="s">
        <v>1183</v>
      </c>
      <c r="D11" s="216">
        <v>390</v>
      </c>
      <c r="E11" s="217"/>
      <c r="F11" s="217">
        <f t="shared" ref="F11:F76" si="0">ROUND(D11*E11,2)</f>
        <v>0</v>
      </c>
      <c r="G11" s="214"/>
    </row>
    <row r="12" spans="1:7" s="17" customFormat="1" ht="25.5" outlineLevel="1">
      <c r="A12" s="21">
        <v>3</v>
      </c>
      <c r="B12" s="213" t="s">
        <v>902</v>
      </c>
      <c r="C12" s="232" t="s">
        <v>1183</v>
      </c>
      <c r="D12" s="216">
        <v>528</v>
      </c>
      <c r="E12" s="217"/>
      <c r="F12" s="217">
        <f t="shared" si="0"/>
        <v>0</v>
      </c>
      <c r="G12" s="214"/>
    </row>
    <row r="13" spans="1:7" s="17" customFormat="1" ht="25.5" outlineLevel="1">
      <c r="A13" s="21">
        <v>4</v>
      </c>
      <c r="B13" s="213" t="s">
        <v>903</v>
      </c>
      <c r="C13" s="232" t="s">
        <v>1183</v>
      </c>
      <c r="D13" s="216">
        <v>528</v>
      </c>
      <c r="E13" s="217"/>
      <c r="F13" s="217">
        <f t="shared" si="0"/>
        <v>0</v>
      </c>
      <c r="G13" s="214"/>
    </row>
    <row r="14" spans="1:7" s="17" customFormat="1" ht="25.5" outlineLevel="1">
      <c r="A14" s="21">
        <v>5</v>
      </c>
      <c r="B14" s="213" t="s">
        <v>904</v>
      </c>
      <c r="C14" s="232" t="s">
        <v>1183</v>
      </c>
      <c r="D14" s="216">
        <v>305</v>
      </c>
      <c r="E14" s="217"/>
      <c r="F14" s="217">
        <f t="shared" si="0"/>
        <v>0</v>
      </c>
      <c r="G14" s="214"/>
    </row>
    <row r="15" spans="1:7" s="17" customFormat="1" ht="25.5" outlineLevel="1">
      <c r="A15" s="21">
        <v>6</v>
      </c>
      <c r="B15" s="213" t="s">
        <v>905</v>
      </c>
      <c r="C15" s="232" t="s">
        <v>1183</v>
      </c>
      <c r="D15" s="216">
        <v>305</v>
      </c>
      <c r="E15" s="217"/>
      <c r="F15" s="217">
        <f t="shared" si="0"/>
        <v>0</v>
      </c>
      <c r="G15" s="214"/>
    </row>
    <row r="16" spans="1:7" s="17" customFormat="1" ht="25.5" outlineLevel="1">
      <c r="A16" s="21">
        <v>7</v>
      </c>
      <c r="B16" s="213" t="s">
        <v>906</v>
      </c>
      <c r="C16" s="232" t="s">
        <v>421</v>
      </c>
      <c r="D16" s="216">
        <v>54.1</v>
      </c>
      <c r="E16" s="217"/>
      <c r="F16" s="217">
        <f t="shared" si="0"/>
        <v>0</v>
      </c>
      <c r="G16" s="214"/>
    </row>
    <row r="17" spans="1:7" s="17" customFormat="1" ht="25.5" outlineLevel="1">
      <c r="A17" s="21">
        <v>8</v>
      </c>
      <c r="B17" s="213" t="s">
        <v>907</v>
      </c>
      <c r="C17" s="232" t="s">
        <v>421</v>
      </c>
      <c r="D17" s="216">
        <v>54.1</v>
      </c>
      <c r="E17" s="217"/>
      <c r="F17" s="217">
        <f t="shared" si="0"/>
        <v>0</v>
      </c>
      <c r="G17" s="214"/>
    </row>
    <row r="18" spans="1:7" s="17" customFormat="1" ht="26.45" customHeight="1" outlineLevel="1">
      <c r="A18" s="21">
        <v>9</v>
      </c>
      <c r="B18" s="213" t="s">
        <v>908</v>
      </c>
      <c r="C18" s="232" t="s">
        <v>421</v>
      </c>
      <c r="D18" s="216">
        <v>77.45</v>
      </c>
      <c r="E18" s="217"/>
      <c r="F18" s="217">
        <f t="shared" si="0"/>
        <v>0</v>
      </c>
      <c r="G18" s="214"/>
    </row>
    <row r="19" spans="1:7" s="17" customFormat="1" ht="26.45" customHeight="1" outlineLevel="1">
      <c r="A19" s="21">
        <v>10</v>
      </c>
      <c r="B19" s="213" t="s">
        <v>909</v>
      </c>
      <c r="C19" s="232" t="s">
        <v>421</v>
      </c>
      <c r="D19" s="216">
        <v>77.45</v>
      </c>
      <c r="E19" s="217"/>
      <c r="F19" s="217">
        <f t="shared" si="0"/>
        <v>0</v>
      </c>
      <c r="G19" s="214"/>
    </row>
    <row r="20" spans="1:7" s="17" customFormat="1" ht="26.45" customHeight="1" outlineLevel="1">
      <c r="A20" s="21">
        <v>11</v>
      </c>
      <c r="B20" s="213" t="s">
        <v>910</v>
      </c>
      <c r="C20" s="232" t="s">
        <v>421</v>
      </c>
      <c r="D20" s="216">
        <v>13.25</v>
      </c>
      <c r="E20" s="217"/>
      <c r="F20" s="217">
        <f t="shared" si="0"/>
        <v>0</v>
      </c>
      <c r="G20" s="214"/>
    </row>
    <row r="21" spans="1:7" s="17" customFormat="1" ht="26.45" customHeight="1" outlineLevel="1">
      <c r="A21" s="21">
        <v>12</v>
      </c>
      <c r="B21" s="213" t="s">
        <v>911</v>
      </c>
      <c r="C21" s="232" t="s">
        <v>421</v>
      </c>
      <c r="D21" s="216">
        <v>13.25</v>
      </c>
      <c r="E21" s="217"/>
      <c r="F21" s="217">
        <f t="shared" si="0"/>
        <v>0</v>
      </c>
      <c r="G21" s="214"/>
    </row>
    <row r="22" spans="1:7" s="17" customFormat="1" ht="26.45" customHeight="1" outlineLevel="1">
      <c r="A22" s="21">
        <v>13</v>
      </c>
      <c r="B22" s="213" t="s">
        <v>912</v>
      </c>
      <c r="C22" s="232" t="s">
        <v>421</v>
      </c>
      <c r="D22" s="216">
        <v>22</v>
      </c>
      <c r="E22" s="217"/>
      <c r="F22" s="217">
        <f t="shared" si="0"/>
        <v>0</v>
      </c>
      <c r="G22" s="214"/>
    </row>
    <row r="23" spans="1:7" s="17" customFormat="1" ht="26.45" customHeight="1" outlineLevel="1">
      <c r="A23" s="21">
        <v>14</v>
      </c>
      <c r="B23" s="213" t="s">
        <v>913</v>
      </c>
      <c r="C23" s="232" t="s">
        <v>421</v>
      </c>
      <c r="D23" s="216">
        <v>22</v>
      </c>
      <c r="E23" s="217"/>
      <c r="F23" s="217">
        <f t="shared" si="0"/>
        <v>0</v>
      </c>
      <c r="G23" s="214"/>
    </row>
    <row r="24" spans="1:7" s="17" customFormat="1" ht="25.5" outlineLevel="1">
      <c r="A24" s="21">
        <v>15</v>
      </c>
      <c r="B24" s="213" t="s">
        <v>914</v>
      </c>
      <c r="C24" s="232" t="s">
        <v>421</v>
      </c>
      <c r="D24" s="216">
        <v>134.55000000000001</v>
      </c>
      <c r="E24" s="217"/>
      <c r="F24" s="217">
        <f t="shared" si="0"/>
        <v>0</v>
      </c>
      <c r="G24" s="214"/>
    </row>
    <row r="25" spans="1:7" s="17" customFormat="1" ht="25.5" outlineLevel="1">
      <c r="A25" s="21">
        <v>16</v>
      </c>
      <c r="B25" s="213" t="s">
        <v>915</v>
      </c>
      <c r="C25" s="232" t="s">
        <v>421</v>
      </c>
      <c r="D25" s="216">
        <v>134.55000000000001</v>
      </c>
      <c r="E25" s="217"/>
      <c r="F25" s="217">
        <f t="shared" si="0"/>
        <v>0</v>
      </c>
      <c r="G25" s="214"/>
    </row>
    <row r="26" spans="1:7" s="17" customFormat="1" ht="16.149999999999999" customHeight="1" outlineLevel="1">
      <c r="A26" s="21">
        <v>17</v>
      </c>
      <c r="B26" s="213" t="s">
        <v>916</v>
      </c>
      <c r="C26" s="232" t="s">
        <v>421</v>
      </c>
      <c r="D26" s="216">
        <v>110</v>
      </c>
      <c r="E26" s="217"/>
      <c r="F26" s="217">
        <f t="shared" si="0"/>
        <v>0</v>
      </c>
      <c r="G26" s="214"/>
    </row>
    <row r="27" spans="1:7" s="17" customFormat="1" ht="16.149999999999999" customHeight="1" outlineLevel="1">
      <c r="A27" s="21">
        <v>18</v>
      </c>
      <c r="B27" s="213" t="s">
        <v>917</v>
      </c>
      <c r="C27" s="232" t="s">
        <v>421</v>
      </c>
      <c r="D27" s="216">
        <v>110</v>
      </c>
      <c r="E27" s="217"/>
      <c r="F27" s="217">
        <f t="shared" si="0"/>
        <v>0</v>
      </c>
      <c r="G27" s="214"/>
    </row>
    <row r="28" spans="1:7" s="17" customFormat="1" ht="16.149999999999999" customHeight="1" outlineLevel="1">
      <c r="A28" s="21">
        <v>19</v>
      </c>
      <c r="B28" s="213" t="s">
        <v>34</v>
      </c>
      <c r="C28" s="232" t="s">
        <v>1183</v>
      </c>
      <c r="D28" s="216">
        <v>392.8</v>
      </c>
      <c r="E28" s="217"/>
      <c r="F28" s="217">
        <f t="shared" si="0"/>
        <v>0</v>
      </c>
      <c r="G28" s="214"/>
    </row>
    <row r="29" spans="1:7" s="17" customFormat="1" ht="16.149999999999999" customHeight="1" outlineLevel="1">
      <c r="A29" s="21">
        <v>20</v>
      </c>
      <c r="B29" s="213" t="s">
        <v>918</v>
      </c>
      <c r="C29" s="232" t="s">
        <v>19</v>
      </c>
      <c r="D29" s="216">
        <v>7</v>
      </c>
      <c r="E29" s="217"/>
      <c r="F29" s="217">
        <f t="shared" si="0"/>
        <v>0</v>
      </c>
      <c r="G29" s="214"/>
    </row>
    <row r="30" spans="1:7" s="17" customFormat="1" ht="16.149999999999999" customHeight="1" outlineLevel="1">
      <c r="A30" s="21">
        <v>21</v>
      </c>
      <c r="B30" s="213" t="s">
        <v>919</v>
      </c>
      <c r="C30" s="232" t="s">
        <v>19</v>
      </c>
      <c r="D30" s="216">
        <v>7</v>
      </c>
      <c r="E30" s="217"/>
      <c r="F30" s="217">
        <f t="shared" si="0"/>
        <v>0</v>
      </c>
      <c r="G30" s="214"/>
    </row>
    <row r="31" spans="1:7" s="17" customFormat="1" ht="16.149999999999999" customHeight="1" outlineLevel="1">
      <c r="A31" s="21">
        <v>22</v>
      </c>
      <c r="B31" s="213" t="s">
        <v>39</v>
      </c>
      <c r="C31" s="232" t="s">
        <v>17</v>
      </c>
      <c r="D31" s="216">
        <v>103.35</v>
      </c>
      <c r="E31" s="217"/>
      <c r="F31" s="217">
        <f t="shared" si="0"/>
        <v>0</v>
      </c>
      <c r="G31" s="214"/>
    </row>
    <row r="32" spans="1:7" s="17" customFormat="1" ht="25.5" outlineLevel="1">
      <c r="A32" s="21">
        <v>23</v>
      </c>
      <c r="B32" s="213" t="s">
        <v>40</v>
      </c>
      <c r="C32" s="232" t="s">
        <v>421</v>
      </c>
      <c r="D32" s="216">
        <v>37.6</v>
      </c>
      <c r="E32" s="217"/>
      <c r="F32" s="217">
        <f t="shared" si="0"/>
        <v>0</v>
      </c>
      <c r="G32" s="214"/>
    </row>
    <row r="33" spans="1:7" s="17" customFormat="1" ht="16.149999999999999" customHeight="1" outlineLevel="1">
      <c r="A33" s="21">
        <v>24</v>
      </c>
      <c r="B33" s="213" t="s">
        <v>42</v>
      </c>
      <c r="C33" s="232" t="s">
        <v>1183</v>
      </c>
      <c r="D33" s="216">
        <v>562.25</v>
      </c>
      <c r="E33" s="217"/>
      <c r="F33" s="217">
        <f t="shared" si="0"/>
        <v>0</v>
      </c>
      <c r="G33" s="214"/>
    </row>
    <row r="34" spans="1:7" s="17" customFormat="1" ht="16.149999999999999" customHeight="1" outlineLevel="1">
      <c r="A34" s="21">
        <v>25</v>
      </c>
      <c r="B34" s="213" t="s">
        <v>44</v>
      </c>
      <c r="C34" s="232" t="s">
        <v>1183</v>
      </c>
      <c r="D34" s="216">
        <v>163.25</v>
      </c>
      <c r="E34" s="217"/>
      <c r="F34" s="217">
        <f t="shared" si="0"/>
        <v>0</v>
      </c>
      <c r="G34" s="214"/>
    </row>
    <row r="35" spans="1:7" s="17" customFormat="1" ht="25.5" outlineLevel="1">
      <c r="A35" s="21">
        <v>26</v>
      </c>
      <c r="B35" s="213" t="s">
        <v>46</v>
      </c>
      <c r="C35" s="232" t="s">
        <v>1183</v>
      </c>
      <c r="D35" s="216">
        <v>11.5</v>
      </c>
      <c r="E35" s="217"/>
      <c r="F35" s="217">
        <f t="shared" si="0"/>
        <v>0</v>
      </c>
      <c r="G35" s="214"/>
    </row>
    <row r="36" spans="1:7" s="17" customFormat="1" ht="16.149999999999999" customHeight="1" outlineLevel="1">
      <c r="A36" s="21">
        <v>27</v>
      </c>
      <c r="B36" s="213" t="s">
        <v>920</v>
      </c>
      <c r="C36" s="232" t="s">
        <v>1183</v>
      </c>
      <c r="D36" s="216">
        <v>11.5</v>
      </c>
      <c r="E36" s="217"/>
      <c r="F36" s="217">
        <f t="shared" si="0"/>
        <v>0</v>
      </c>
      <c r="G36" s="214"/>
    </row>
    <row r="37" spans="1:7" s="17" customFormat="1" ht="16.149999999999999" customHeight="1" outlineLevel="1">
      <c r="A37" s="21">
        <v>28</v>
      </c>
      <c r="B37" s="213" t="s">
        <v>48</v>
      </c>
      <c r="C37" s="232" t="s">
        <v>1184</v>
      </c>
      <c r="D37" s="216">
        <v>0.85</v>
      </c>
      <c r="E37" s="217"/>
      <c r="F37" s="217">
        <f t="shared" si="0"/>
        <v>0</v>
      </c>
      <c r="G37" s="214"/>
    </row>
    <row r="38" spans="1:7" s="17" customFormat="1" ht="25.5" outlineLevel="1">
      <c r="A38" s="21">
        <v>29</v>
      </c>
      <c r="B38" s="213" t="s">
        <v>50</v>
      </c>
      <c r="C38" s="232" t="s">
        <v>1183</v>
      </c>
      <c r="D38" s="216">
        <v>8.5500000000000007</v>
      </c>
      <c r="E38" s="217"/>
      <c r="F38" s="217">
        <f t="shared" si="0"/>
        <v>0</v>
      </c>
      <c r="G38" s="214"/>
    </row>
    <row r="39" spans="1:7" s="17" customFormat="1" ht="25.5" outlineLevel="1">
      <c r="A39" s="21">
        <v>30</v>
      </c>
      <c r="B39" s="213" t="s">
        <v>51</v>
      </c>
      <c r="C39" s="232" t="s">
        <v>1183</v>
      </c>
      <c r="D39" s="216">
        <v>6</v>
      </c>
      <c r="E39" s="217"/>
      <c r="F39" s="217">
        <f t="shared" si="0"/>
        <v>0</v>
      </c>
      <c r="G39" s="214"/>
    </row>
    <row r="40" spans="1:7" s="17" customFormat="1" ht="25.5" outlineLevel="1">
      <c r="A40" s="21">
        <v>31</v>
      </c>
      <c r="B40" s="213" t="s">
        <v>921</v>
      </c>
      <c r="C40" s="232" t="s">
        <v>1183</v>
      </c>
      <c r="D40" s="216">
        <v>8.5500000000000007</v>
      </c>
      <c r="E40" s="217"/>
      <c r="F40" s="217">
        <f t="shared" si="0"/>
        <v>0</v>
      </c>
      <c r="G40" s="214"/>
    </row>
    <row r="41" spans="1:7" s="17" customFormat="1" ht="16.149999999999999" customHeight="1" outlineLevel="1">
      <c r="A41" s="21">
        <v>32</v>
      </c>
      <c r="B41" s="213" t="s">
        <v>54</v>
      </c>
      <c r="C41" s="232" t="s">
        <v>1183</v>
      </c>
      <c r="D41" s="216">
        <v>634</v>
      </c>
      <c r="E41" s="217"/>
      <c r="F41" s="217">
        <f t="shared" si="0"/>
        <v>0</v>
      </c>
      <c r="G41" s="214"/>
    </row>
    <row r="42" spans="1:7" s="17" customFormat="1" ht="16.149999999999999" customHeight="1" outlineLevel="1">
      <c r="A42" s="21">
        <v>33</v>
      </c>
      <c r="B42" s="213" t="s">
        <v>56</v>
      </c>
      <c r="C42" s="232" t="s">
        <v>1183</v>
      </c>
      <c r="D42" s="216">
        <v>43.4</v>
      </c>
      <c r="E42" s="217"/>
      <c r="F42" s="217">
        <f t="shared" si="0"/>
        <v>0</v>
      </c>
      <c r="G42" s="214"/>
    </row>
    <row r="43" spans="1:7" s="17" customFormat="1" ht="25.5" outlineLevel="1">
      <c r="A43" s="21">
        <v>34</v>
      </c>
      <c r="B43" s="213" t="s">
        <v>888</v>
      </c>
      <c r="C43" s="232" t="s">
        <v>1183</v>
      </c>
      <c r="D43" s="216">
        <v>670.6</v>
      </c>
      <c r="E43" s="217"/>
      <c r="F43" s="217">
        <f t="shared" si="0"/>
        <v>0</v>
      </c>
      <c r="G43" s="214"/>
    </row>
    <row r="44" spans="1:7" s="17" customFormat="1" ht="16.149999999999999" customHeight="1" outlineLevel="1">
      <c r="A44" s="21">
        <v>35</v>
      </c>
      <c r="B44" s="213" t="s">
        <v>889</v>
      </c>
      <c r="C44" s="232" t="s">
        <v>1183</v>
      </c>
      <c r="D44" s="216">
        <v>30.85</v>
      </c>
      <c r="E44" s="217"/>
      <c r="F44" s="217">
        <f t="shared" si="0"/>
        <v>0</v>
      </c>
      <c r="G44" s="214"/>
    </row>
    <row r="45" spans="1:7" s="17" customFormat="1" ht="16.149999999999999" customHeight="1" outlineLevel="1">
      <c r="A45" s="21">
        <v>36</v>
      </c>
      <c r="B45" s="213" t="s">
        <v>890</v>
      </c>
      <c r="C45" s="232" t="s">
        <v>1183</v>
      </c>
      <c r="D45" s="216">
        <v>30.85</v>
      </c>
      <c r="E45" s="217"/>
      <c r="F45" s="217">
        <f t="shared" si="0"/>
        <v>0</v>
      </c>
      <c r="G45" s="214"/>
    </row>
    <row r="46" spans="1:7" s="17" customFormat="1" ht="26.45" customHeight="1" outlineLevel="1">
      <c r="A46" s="21">
        <v>37</v>
      </c>
      <c r="B46" s="213" t="s">
        <v>1368</v>
      </c>
      <c r="C46" s="232" t="s">
        <v>19</v>
      </c>
      <c r="D46" s="216">
        <v>2</v>
      </c>
      <c r="E46" s="217"/>
      <c r="F46" s="217">
        <f t="shared" si="0"/>
        <v>0</v>
      </c>
      <c r="G46" s="214"/>
    </row>
    <row r="47" spans="1:7" s="17" customFormat="1" ht="26.45" customHeight="1" outlineLevel="1">
      <c r="A47" s="21">
        <v>38</v>
      </c>
      <c r="B47" s="213" t="s">
        <v>1369</v>
      </c>
      <c r="C47" s="232" t="s">
        <v>19</v>
      </c>
      <c r="D47" s="216">
        <v>2</v>
      </c>
      <c r="E47" s="217"/>
      <c r="F47" s="217">
        <f t="shared" si="0"/>
        <v>0</v>
      </c>
      <c r="G47" s="214"/>
    </row>
    <row r="48" spans="1:7" s="17" customFormat="1" ht="26.45" customHeight="1" outlineLevel="1">
      <c r="A48" s="21">
        <v>39</v>
      </c>
      <c r="B48" s="213" t="s">
        <v>1370</v>
      </c>
      <c r="C48" s="232" t="s">
        <v>19</v>
      </c>
      <c r="D48" s="216">
        <v>1</v>
      </c>
      <c r="E48" s="217"/>
      <c r="F48" s="217">
        <f t="shared" si="0"/>
        <v>0</v>
      </c>
      <c r="G48" s="214"/>
    </row>
    <row r="49" spans="1:7" s="17" customFormat="1" ht="26.45" customHeight="1" outlineLevel="1">
      <c r="A49" s="21">
        <v>40</v>
      </c>
      <c r="B49" s="213" t="s">
        <v>1371</v>
      </c>
      <c r="C49" s="232" t="s">
        <v>19</v>
      </c>
      <c r="D49" s="216">
        <v>1</v>
      </c>
      <c r="E49" s="217"/>
      <c r="F49" s="217">
        <f t="shared" si="0"/>
        <v>0</v>
      </c>
      <c r="G49" s="214"/>
    </row>
    <row r="50" spans="1:7" s="17" customFormat="1" ht="25.5" outlineLevel="1">
      <c r="A50" s="21">
        <v>41</v>
      </c>
      <c r="B50" s="213" t="s">
        <v>1372</v>
      </c>
      <c r="C50" s="232" t="s">
        <v>19</v>
      </c>
      <c r="D50" s="216">
        <v>1</v>
      </c>
      <c r="E50" s="217"/>
      <c r="F50" s="217">
        <f t="shared" si="0"/>
        <v>0</v>
      </c>
      <c r="G50" s="214"/>
    </row>
    <row r="51" spans="1:7" s="17" customFormat="1" ht="25.5" outlineLevel="1">
      <c r="A51" s="21">
        <v>42</v>
      </c>
      <c r="B51" s="213" t="s">
        <v>1373</v>
      </c>
      <c r="C51" s="232" t="s">
        <v>19</v>
      </c>
      <c r="D51" s="216">
        <v>1</v>
      </c>
      <c r="E51" s="217"/>
      <c r="F51" s="217">
        <f t="shared" si="0"/>
        <v>0</v>
      </c>
      <c r="G51" s="214"/>
    </row>
    <row r="52" spans="1:7" s="17" customFormat="1" ht="16.149999999999999" customHeight="1" outlineLevel="1">
      <c r="A52" s="21">
        <v>43</v>
      </c>
      <c r="B52" s="213" t="s">
        <v>65</v>
      </c>
      <c r="C52" s="232" t="s">
        <v>1183</v>
      </c>
      <c r="D52" s="216">
        <v>130.80000000000001</v>
      </c>
      <c r="E52" s="217"/>
      <c r="F52" s="217">
        <f t="shared" si="0"/>
        <v>0</v>
      </c>
      <c r="G52" s="214"/>
    </row>
    <row r="53" spans="1:7" s="17" customFormat="1" ht="16.149999999999999" customHeight="1" outlineLevel="1">
      <c r="A53" s="21">
        <v>44</v>
      </c>
      <c r="B53" s="213" t="s">
        <v>67</v>
      </c>
      <c r="C53" s="232" t="s">
        <v>1183</v>
      </c>
      <c r="D53" s="216">
        <v>130.80000000000001</v>
      </c>
      <c r="E53" s="217"/>
      <c r="F53" s="217">
        <f t="shared" si="0"/>
        <v>0</v>
      </c>
      <c r="G53" s="214"/>
    </row>
    <row r="54" spans="1:7" s="17" customFormat="1" ht="16.149999999999999" customHeight="1" outlineLevel="1">
      <c r="A54" s="21">
        <v>45</v>
      </c>
      <c r="B54" s="213" t="s">
        <v>69</v>
      </c>
      <c r="C54" s="232" t="s">
        <v>1183</v>
      </c>
      <c r="D54" s="216">
        <v>240.6</v>
      </c>
      <c r="E54" s="217"/>
      <c r="F54" s="217">
        <f t="shared" si="0"/>
        <v>0</v>
      </c>
      <c r="G54" s="214"/>
    </row>
    <row r="55" spans="1:7" s="17" customFormat="1" ht="16.149999999999999" customHeight="1" outlineLevel="1">
      <c r="A55" s="21">
        <v>46</v>
      </c>
      <c r="B55" s="213" t="s">
        <v>891</v>
      </c>
      <c r="C55" s="232" t="s">
        <v>1183</v>
      </c>
      <c r="D55" s="216">
        <v>8.5</v>
      </c>
      <c r="E55" s="217"/>
      <c r="F55" s="217">
        <f t="shared" si="0"/>
        <v>0</v>
      </c>
      <c r="G55" s="214"/>
    </row>
    <row r="56" spans="1:7" s="17" customFormat="1" ht="16.149999999999999" customHeight="1" outlineLevel="1">
      <c r="A56" s="21">
        <v>47</v>
      </c>
      <c r="B56" s="213" t="s">
        <v>892</v>
      </c>
      <c r="C56" s="232" t="s">
        <v>1183</v>
      </c>
      <c r="D56" s="216">
        <v>8.5</v>
      </c>
      <c r="E56" s="217"/>
      <c r="F56" s="217">
        <f t="shared" si="0"/>
        <v>0</v>
      </c>
      <c r="G56" s="214"/>
    </row>
    <row r="57" spans="1:7" s="17" customFormat="1" ht="16.149999999999999" customHeight="1" outlineLevel="1">
      <c r="A57" s="21">
        <v>48</v>
      </c>
      <c r="B57" s="213" t="s">
        <v>70</v>
      </c>
      <c r="C57" s="232" t="s">
        <v>1183</v>
      </c>
      <c r="D57" s="216">
        <v>700.5</v>
      </c>
      <c r="E57" s="217"/>
      <c r="F57" s="217">
        <f t="shared" si="0"/>
        <v>0</v>
      </c>
      <c r="G57" s="214"/>
    </row>
    <row r="58" spans="1:7" s="17" customFormat="1" ht="25.5" outlineLevel="1">
      <c r="A58" s="21">
        <v>49</v>
      </c>
      <c r="B58" s="213" t="s">
        <v>893</v>
      </c>
      <c r="C58" s="232" t="s">
        <v>1183</v>
      </c>
      <c r="D58" s="216">
        <v>687.5</v>
      </c>
      <c r="E58" s="217"/>
      <c r="F58" s="217">
        <f t="shared" si="0"/>
        <v>0</v>
      </c>
      <c r="G58" s="214"/>
    </row>
    <row r="59" spans="1:7" s="17" customFormat="1" ht="25.5" outlineLevel="1">
      <c r="A59" s="21">
        <v>50</v>
      </c>
      <c r="B59" s="213" t="s">
        <v>1374</v>
      </c>
      <c r="C59" s="232" t="s">
        <v>1183</v>
      </c>
      <c r="D59" s="216">
        <v>13</v>
      </c>
      <c r="E59" s="217"/>
      <c r="F59" s="217">
        <f t="shared" si="0"/>
        <v>0</v>
      </c>
      <c r="G59" s="214"/>
    </row>
    <row r="60" spans="1:7" s="17" customFormat="1" ht="25.5" outlineLevel="1">
      <c r="A60" s="21">
        <v>51</v>
      </c>
      <c r="B60" s="213" t="s">
        <v>72</v>
      </c>
      <c r="C60" s="232" t="s">
        <v>1183</v>
      </c>
      <c r="D60" s="216">
        <v>710</v>
      </c>
      <c r="E60" s="217"/>
      <c r="F60" s="217">
        <f t="shared" si="0"/>
        <v>0</v>
      </c>
      <c r="G60" s="214"/>
    </row>
    <row r="61" spans="1:7" s="17" customFormat="1" ht="16.149999999999999" customHeight="1" outlineLevel="1">
      <c r="A61" s="21">
        <v>52</v>
      </c>
      <c r="B61" s="213" t="s">
        <v>34</v>
      </c>
      <c r="C61" s="232" t="s">
        <v>1183</v>
      </c>
      <c r="D61" s="216">
        <v>130.80000000000001</v>
      </c>
      <c r="E61" s="217"/>
      <c r="F61" s="217">
        <f t="shared" si="0"/>
        <v>0</v>
      </c>
      <c r="G61" s="214"/>
    </row>
    <row r="62" spans="1:7" s="17" customFormat="1" ht="25.5" outlineLevel="1">
      <c r="A62" s="21">
        <v>53</v>
      </c>
      <c r="B62" s="213" t="s">
        <v>74</v>
      </c>
      <c r="C62" s="232" t="s">
        <v>1183</v>
      </c>
      <c r="D62" s="216">
        <v>50.4</v>
      </c>
      <c r="E62" s="217"/>
      <c r="F62" s="217">
        <f t="shared" si="0"/>
        <v>0</v>
      </c>
      <c r="G62" s="214"/>
    </row>
    <row r="63" spans="1:7" s="17" customFormat="1" ht="25.5" outlineLevel="1">
      <c r="A63" s="21">
        <v>54</v>
      </c>
      <c r="B63" s="213" t="s">
        <v>75</v>
      </c>
      <c r="C63" s="232" t="s">
        <v>19</v>
      </c>
      <c r="D63" s="216">
        <v>9</v>
      </c>
      <c r="E63" s="217"/>
      <c r="F63" s="217">
        <f t="shared" si="0"/>
        <v>0</v>
      </c>
      <c r="G63" s="214"/>
    </row>
    <row r="64" spans="1:7" s="17" customFormat="1" ht="25.5" outlineLevel="1">
      <c r="A64" s="21">
        <v>55</v>
      </c>
      <c r="B64" s="213" t="s">
        <v>1375</v>
      </c>
      <c r="C64" s="232" t="s">
        <v>1183</v>
      </c>
      <c r="D64" s="216">
        <v>14</v>
      </c>
      <c r="E64" s="217"/>
      <c r="F64" s="217">
        <f t="shared" si="0"/>
        <v>0</v>
      </c>
      <c r="G64" s="214"/>
    </row>
    <row r="65" spans="1:7" s="17" customFormat="1" ht="25.5" outlineLevel="1">
      <c r="A65" s="21">
        <v>56</v>
      </c>
      <c r="B65" s="213" t="s">
        <v>1376</v>
      </c>
      <c r="C65" s="232" t="s">
        <v>19</v>
      </c>
      <c r="D65" s="216">
        <v>1</v>
      </c>
      <c r="E65" s="217"/>
      <c r="F65" s="217">
        <f t="shared" si="0"/>
        <v>0</v>
      </c>
      <c r="G65" s="214"/>
    </row>
    <row r="66" spans="1:7" s="17" customFormat="1" ht="16.149999999999999" customHeight="1" outlineLevel="1">
      <c r="A66" s="21">
        <v>57</v>
      </c>
      <c r="B66" s="213" t="s">
        <v>1377</v>
      </c>
      <c r="C66" s="232" t="s">
        <v>1183</v>
      </c>
      <c r="D66" s="216">
        <v>7.5</v>
      </c>
      <c r="E66" s="217"/>
      <c r="F66" s="217">
        <f t="shared" si="0"/>
        <v>0</v>
      </c>
      <c r="G66" s="214"/>
    </row>
    <row r="67" spans="1:7" s="17" customFormat="1" ht="16.149999999999999" customHeight="1" outlineLevel="1">
      <c r="A67" s="21">
        <v>58</v>
      </c>
      <c r="B67" s="213" t="s">
        <v>1378</v>
      </c>
      <c r="C67" s="232" t="s">
        <v>19</v>
      </c>
      <c r="D67" s="216">
        <v>3</v>
      </c>
      <c r="E67" s="217"/>
      <c r="F67" s="217">
        <f t="shared" si="0"/>
        <v>0</v>
      </c>
      <c r="G67" s="214"/>
    </row>
    <row r="68" spans="1:7" s="17" customFormat="1" ht="16.149999999999999" customHeight="1" outlineLevel="1">
      <c r="A68" s="21">
        <v>59</v>
      </c>
      <c r="B68" s="213" t="s">
        <v>1379</v>
      </c>
      <c r="C68" s="232" t="s">
        <v>1183</v>
      </c>
      <c r="D68" s="216">
        <v>6</v>
      </c>
      <c r="E68" s="217"/>
      <c r="F68" s="217">
        <f t="shared" si="0"/>
        <v>0</v>
      </c>
      <c r="G68" s="214"/>
    </row>
    <row r="69" spans="1:7" s="17" customFormat="1" ht="16.149999999999999" customHeight="1" outlineLevel="1">
      <c r="A69" s="21">
        <v>60</v>
      </c>
      <c r="B69" s="213" t="s">
        <v>1380</v>
      </c>
      <c r="C69" s="232" t="s">
        <v>19</v>
      </c>
      <c r="D69" s="216">
        <v>1</v>
      </c>
      <c r="E69" s="217"/>
      <c r="F69" s="217">
        <f t="shared" si="0"/>
        <v>0</v>
      </c>
      <c r="G69" s="214"/>
    </row>
    <row r="70" spans="1:7" s="17" customFormat="1" ht="16.149999999999999" customHeight="1" outlineLevel="1">
      <c r="A70" s="21">
        <v>61</v>
      </c>
      <c r="B70" s="213" t="s">
        <v>80</v>
      </c>
      <c r="C70" s="232" t="s">
        <v>1183</v>
      </c>
      <c r="D70" s="226">
        <v>1450</v>
      </c>
      <c r="E70" s="217"/>
      <c r="F70" s="217">
        <f t="shared" si="0"/>
        <v>0</v>
      </c>
      <c r="G70" s="214"/>
    </row>
    <row r="71" spans="1:7" s="17" customFormat="1" ht="16.149999999999999" customHeight="1" outlineLevel="1">
      <c r="A71" s="21">
        <v>62</v>
      </c>
      <c r="B71" s="213" t="s">
        <v>82</v>
      </c>
      <c r="C71" s="232" t="s">
        <v>1183</v>
      </c>
      <c r="D71" s="226">
        <v>1450</v>
      </c>
      <c r="E71" s="217"/>
      <c r="F71" s="217">
        <f t="shared" si="0"/>
        <v>0</v>
      </c>
      <c r="G71" s="214"/>
    </row>
    <row r="72" spans="1:7" s="17" customFormat="1" ht="16.149999999999999" customHeight="1" outlineLevel="1">
      <c r="A72" s="21">
        <v>63</v>
      </c>
      <c r="B72" s="213" t="s">
        <v>83</v>
      </c>
      <c r="C72" s="232" t="s">
        <v>1183</v>
      </c>
      <c r="D72" s="226">
        <v>699.3</v>
      </c>
      <c r="E72" s="217"/>
      <c r="F72" s="217">
        <f t="shared" si="0"/>
        <v>0</v>
      </c>
      <c r="G72" s="214"/>
    </row>
    <row r="73" spans="1:7" s="17" customFormat="1" ht="16.149999999999999" customHeight="1" outlineLevel="1">
      <c r="A73" s="21">
        <v>64</v>
      </c>
      <c r="B73" s="213" t="s">
        <v>85</v>
      </c>
      <c r="C73" s="232" t="s">
        <v>1184</v>
      </c>
      <c r="D73" s="226">
        <v>22.8</v>
      </c>
      <c r="E73" s="217"/>
      <c r="F73" s="217">
        <f t="shared" si="0"/>
        <v>0</v>
      </c>
      <c r="G73" s="214"/>
    </row>
    <row r="74" spans="1:7" s="17" customFormat="1" ht="16.149999999999999" customHeight="1" outlineLevel="1">
      <c r="A74" s="21">
        <v>65</v>
      </c>
      <c r="B74" s="213" t="s">
        <v>88</v>
      </c>
      <c r="C74" s="232" t="s">
        <v>405</v>
      </c>
      <c r="D74" s="226"/>
      <c r="E74" s="217"/>
      <c r="F74" s="217">
        <f t="shared" si="0"/>
        <v>0</v>
      </c>
      <c r="G74" s="214"/>
    </row>
    <row r="75" spans="1:7" s="17" customFormat="1" ht="18" customHeight="1" outlineLevel="1">
      <c r="A75" s="248" t="s">
        <v>3</v>
      </c>
      <c r="B75" s="328" t="s">
        <v>91</v>
      </c>
      <c r="C75" s="329"/>
      <c r="D75" s="329"/>
      <c r="E75" s="329"/>
      <c r="F75" s="330"/>
      <c r="G75" s="214"/>
    </row>
    <row r="76" spans="1:7" s="17" customFormat="1" ht="16.149999999999999" customHeight="1" outlineLevel="1">
      <c r="A76" s="25">
        <v>66</v>
      </c>
      <c r="B76" s="213" t="s">
        <v>92</v>
      </c>
      <c r="C76" s="232" t="s">
        <v>1184</v>
      </c>
      <c r="D76" s="227">
        <v>1770</v>
      </c>
      <c r="E76" s="217"/>
      <c r="F76" s="217">
        <f t="shared" si="0"/>
        <v>0</v>
      </c>
      <c r="G76" s="214"/>
    </row>
    <row r="77" spans="1:7" s="17" customFormat="1" ht="16.149999999999999" customHeight="1" outlineLevel="1">
      <c r="A77" s="21">
        <v>67</v>
      </c>
      <c r="B77" s="213" t="s">
        <v>93</v>
      </c>
      <c r="C77" s="232" t="s">
        <v>1184</v>
      </c>
      <c r="D77" s="227">
        <v>1770</v>
      </c>
      <c r="E77" s="217"/>
      <c r="F77" s="217">
        <f t="shared" ref="F77:F105" si="1">ROUND(D77*E77,2)</f>
        <v>0</v>
      </c>
      <c r="G77" s="214"/>
    </row>
    <row r="78" spans="1:7" s="17" customFormat="1" ht="16.149999999999999" customHeight="1" outlineLevel="1">
      <c r="A78" s="25">
        <v>68</v>
      </c>
      <c r="B78" s="213" t="s">
        <v>94</v>
      </c>
      <c r="C78" s="232" t="s">
        <v>1184</v>
      </c>
      <c r="D78" s="227">
        <v>12</v>
      </c>
      <c r="E78" s="217"/>
      <c r="F78" s="217">
        <f t="shared" si="1"/>
        <v>0</v>
      </c>
      <c r="G78" s="214"/>
    </row>
    <row r="79" spans="1:7" s="17" customFormat="1" ht="16.149999999999999" customHeight="1" outlineLevel="1">
      <c r="A79" s="21">
        <v>69</v>
      </c>
      <c r="B79" s="213" t="s">
        <v>503</v>
      </c>
      <c r="C79" s="232" t="s">
        <v>1183</v>
      </c>
      <c r="D79" s="227">
        <v>880</v>
      </c>
      <c r="E79" s="217"/>
      <c r="F79" s="217">
        <f t="shared" si="1"/>
        <v>0</v>
      </c>
      <c r="G79" s="214"/>
    </row>
    <row r="80" spans="1:7" s="17" customFormat="1" ht="16.149999999999999" customHeight="1" outlineLevel="1">
      <c r="A80" s="25">
        <v>70</v>
      </c>
      <c r="B80" s="213" t="s">
        <v>1190</v>
      </c>
      <c r="C80" s="232" t="s">
        <v>96</v>
      </c>
      <c r="D80" s="227">
        <v>1360</v>
      </c>
      <c r="E80" s="217"/>
      <c r="F80" s="217">
        <f t="shared" si="1"/>
        <v>0</v>
      </c>
      <c r="G80" s="214"/>
    </row>
    <row r="81" spans="1:7" s="17" customFormat="1" ht="16.149999999999999" customHeight="1" outlineLevel="1">
      <c r="A81" s="21">
        <v>71</v>
      </c>
      <c r="B81" s="213" t="s">
        <v>1189</v>
      </c>
      <c r="C81" s="232" t="s">
        <v>96</v>
      </c>
      <c r="D81" s="227">
        <v>1360</v>
      </c>
      <c r="E81" s="217"/>
      <c r="F81" s="217">
        <f t="shared" si="1"/>
        <v>0</v>
      </c>
      <c r="G81" s="214"/>
    </row>
    <row r="82" spans="1:7" s="17" customFormat="1" ht="16.149999999999999" customHeight="1" outlineLevel="1">
      <c r="A82" s="25">
        <v>72</v>
      </c>
      <c r="B82" s="213" t="s">
        <v>1191</v>
      </c>
      <c r="C82" s="232" t="s">
        <v>96</v>
      </c>
      <c r="D82" s="227">
        <v>2135</v>
      </c>
      <c r="E82" s="217"/>
      <c r="F82" s="217">
        <f t="shared" si="1"/>
        <v>0</v>
      </c>
      <c r="G82" s="214"/>
    </row>
    <row r="83" spans="1:7" s="17" customFormat="1" ht="16.149999999999999" customHeight="1" outlineLevel="1">
      <c r="A83" s="21">
        <v>73</v>
      </c>
      <c r="B83" s="213" t="s">
        <v>99</v>
      </c>
      <c r="C83" s="232" t="s">
        <v>96</v>
      </c>
      <c r="D83" s="227">
        <v>2135</v>
      </c>
      <c r="E83" s="217"/>
      <c r="F83" s="217">
        <f t="shared" si="1"/>
        <v>0</v>
      </c>
      <c r="G83" s="214"/>
    </row>
    <row r="84" spans="1:7" s="17" customFormat="1" ht="16.149999999999999" customHeight="1" outlineLevel="1">
      <c r="A84" s="25">
        <v>74</v>
      </c>
      <c r="B84" s="213" t="s">
        <v>100</v>
      </c>
      <c r="C84" s="232" t="s">
        <v>96</v>
      </c>
      <c r="D84" s="227">
        <v>1600</v>
      </c>
      <c r="E84" s="217"/>
      <c r="F84" s="217">
        <f t="shared" si="1"/>
        <v>0</v>
      </c>
      <c r="G84" s="214"/>
    </row>
    <row r="85" spans="1:7" s="17" customFormat="1" ht="16.149999999999999" customHeight="1" outlineLevel="1">
      <c r="A85" s="21">
        <v>75</v>
      </c>
      <c r="B85" s="213" t="s">
        <v>101</v>
      </c>
      <c r="C85" s="232" t="s">
        <v>19</v>
      </c>
      <c r="D85" s="227">
        <v>2</v>
      </c>
      <c r="E85" s="217"/>
      <c r="F85" s="217">
        <f t="shared" si="1"/>
        <v>0</v>
      </c>
      <c r="G85" s="214"/>
    </row>
    <row r="86" spans="1:7" s="17" customFormat="1" ht="16.149999999999999" customHeight="1" outlineLevel="1">
      <c r="A86" s="25">
        <v>76</v>
      </c>
      <c r="B86" s="213" t="s">
        <v>102</v>
      </c>
      <c r="C86" s="232" t="s">
        <v>1183</v>
      </c>
      <c r="D86" s="227">
        <v>10</v>
      </c>
      <c r="E86" s="217"/>
      <c r="F86" s="217">
        <f t="shared" si="1"/>
        <v>0</v>
      </c>
      <c r="G86" s="214"/>
    </row>
    <row r="87" spans="1:7" s="17" customFormat="1" ht="16.149999999999999" customHeight="1" outlineLevel="1">
      <c r="A87" s="21">
        <v>77</v>
      </c>
      <c r="B87" s="213" t="s">
        <v>103</v>
      </c>
      <c r="C87" s="232" t="s">
        <v>1184</v>
      </c>
      <c r="D87" s="227">
        <v>175</v>
      </c>
      <c r="E87" s="217"/>
      <c r="F87" s="217">
        <f t="shared" si="1"/>
        <v>0</v>
      </c>
      <c r="G87" s="214"/>
    </row>
    <row r="88" spans="1:7" s="17" customFormat="1" ht="16.149999999999999" customHeight="1" outlineLevel="1">
      <c r="A88" s="25">
        <v>78</v>
      </c>
      <c r="B88" s="213" t="s">
        <v>104</v>
      </c>
      <c r="C88" s="232" t="s">
        <v>1184</v>
      </c>
      <c r="D88" s="227">
        <v>1</v>
      </c>
      <c r="E88" s="217"/>
      <c r="F88" s="217">
        <f t="shared" si="1"/>
        <v>0</v>
      </c>
      <c r="G88" s="214"/>
    </row>
    <row r="89" spans="1:7" s="17" customFormat="1" ht="16.149999999999999" customHeight="1" outlineLevel="1">
      <c r="A89" s="21">
        <v>79</v>
      </c>
      <c r="B89" s="213" t="s">
        <v>105</v>
      </c>
      <c r="C89" s="232" t="s">
        <v>1184</v>
      </c>
      <c r="D89" s="227">
        <v>5</v>
      </c>
      <c r="E89" s="217"/>
      <c r="F89" s="217">
        <f t="shared" si="1"/>
        <v>0</v>
      </c>
      <c r="G89" s="214"/>
    </row>
    <row r="90" spans="1:7" s="17" customFormat="1" ht="16.149999999999999" customHeight="1" outlineLevel="1">
      <c r="A90" s="25">
        <v>80</v>
      </c>
      <c r="B90" s="213" t="s">
        <v>106</v>
      </c>
      <c r="C90" s="232" t="s">
        <v>1183</v>
      </c>
      <c r="D90" s="227">
        <v>1040</v>
      </c>
      <c r="E90" s="217"/>
      <c r="F90" s="217">
        <f t="shared" si="1"/>
        <v>0</v>
      </c>
      <c r="G90" s="214"/>
    </row>
    <row r="91" spans="1:7" s="17" customFormat="1" ht="25.5" outlineLevel="1">
      <c r="A91" s="21">
        <v>81</v>
      </c>
      <c r="B91" s="213" t="s">
        <v>107</v>
      </c>
      <c r="C91" s="232" t="s">
        <v>1184</v>
      </c>
      <c r="D91" s="227">
        <v>62</v>
      </c>
      <c r="E91" s="217"/>
      <c r="F91" s="217">
        <f t="shared" si="1"/>
        <v>0</v>
      </c>
      <c r="G91" s="214"/>
    </row>
    <row r="92" spans="1:7" s="17" customFormat="1" ht="16.149999999999999" customHeight="1" outlineLevel="1">
      <c r="A92" s="25">
        <v>82</v>
      </c>
      <c r="B92" s="213" t="s">
        <v>1192</v>
      </c>
      <c r="C92" s="232" t="s">
        <v>96</v>
      </c>
      <c r="D92" s="227">
        <v>12285</v>
      </c>
      <c r="E92" s="217"/>
      <c r="F92" s="217">
        <f t="shared" si="1"/>
        <v>0</v>
      </c>
      <c r="G92" s="214"/>
    </row>
    <row r="93" spans="1:7" s="17" customFormat="1" ht="16.149999999999999" customHeight="1" outlineLevel="1">
      <c r="A93" s="21">
        <v>83</v>
      </c>
      <c r="B93" s="213" t="s">
        <v>1193</v>
      </c>
      <c r="C93" s="232" t="s">
        <v>96</v>
      </c>
      <c r="D93" s="227">
        <v>12285</v>
      </c>
      <c r="E93" s="217"/>
      <c r="F93" s="217">
        <f t="shared" si="1"/>
        <v>0</v>
      </c>
      <c r="G93" s="214"/>
    </row>
    <row r="94" spans="1:7" s="17" customFormat="1" ht="16.149999999999999" customHeight="1" outlineLevel="1">
      <c r="A94" s="25">
        <v>84</v>
      </c>
      <c r="B94" s="213" t="s">
        <v>1194</v>
      </c>
      <c r="C94" s="232" t="s">
        <v>1184</v>
      </c>
      <c r="D94" s="227">
        <v>123</v>
      </c>
      <c r="E94" s="217"/>
      <c r="F94" s="217">
        <f t="shared" si="1"/>
        <v>0</v>
      </c>
      <c r="G94" s="214"/>
    </row>
    <row r="95" spans="1:7" s="17" customFormat="1" ht="16.149999999999999" customHeight="1" outlineLevel="1">
      <c r="A95" s="21">
        <v>85</v>
      </c>
      <c r="B95" s="213" t="s">
        <v>111</v>
      </c>
      <c r="C95" s="232" t="s">
        <v>96</v>
      </c>
      <c r="D95" s="227">
        <v>788</v>
      </c>
      <c r="E95" s="217"/>
      <c r="F95" s="217">
        <f t="shared" si="1"/>
        <v>0</v>
      </c>
      <c r="G95" s="214"/>
    </row>
    <row r="96" spans="1:7" s="17" customFormat="1" ht="16.149999999999999" customHeight="1" outlineLevel="1">
      <c r="A96" s="25">
        <v>86</v>
      </c>
      <c r="B96" s="213" t="s">
        <v>112</v>
      </c>
      <c r="C96" s="232" t="s">
        <v>96</v>
      </c>
      <c r="D96" s="227">
        <v>48394</v>
      </c>
      <c r="E96" s="217"/>
      <c r="F96" s="217">
        <f t="shared" si="1"/>
        <v>0</v>
      </c>
      <c r="G96" s="214"/>
    </row>
    <row r="97" spans="1:7" s="17" customFormat="1" ht="16.149999999999999" customHeight="1" outlineLevel="1">
      <c r="A97" s="21">
        <v>87</v>
      </c>
      <c r="B97" s="213" t="s">
        <v>21</v>
      </c>
      <c r="C97" s="232" t="s">
        <v>96</v>
      </c>
      <c r="D97" s="227">
        <v>48394</v>
      </c>
      <c r="E97" s="217"/>
      <c r="F97" s="217">
        <f t="shared" si="1"/>
        <v>0</v>
      </c>
      <c r="G97" s="214"/>
    </row>
    <row r="98" spans="1:7" s="17" customFormat="1" ht="16.149999999999999" customHeight="1" outlineLevel="1">
      <c r="A98" s="25">
        <v>88</v>
      </c>
      <c r="B98" s="213" t="s">
        <v>113</v>
      </c>
      <c r="C98" s="232" t="s">
        <v>1183</v>
      </c>
      <c r="D98" s="227">
        <v>1450</v>
      </c>
      <c r="E98" s="217"/>
      <c r="F98" s="217">
        <f t="shared" si="1"/>
        <v>0</v>
      </c>
      <c r="G98" s="214"/>
    </row>
    <row r="99" spans="1:7" s="17" customFormat="1" ht="16.149999999999999" customHeight="1" outlineLevel="1">
      <c r="A99" s="21">
        <v>89</v>
      </c>
      <c r="B99" s="213" t="s">
        <v>114</v>
      </c>
      <c r="C99" s="232" t="s">
        <v>1183</v>
      </c>
      <c r="D99" s="227">
        <v>1450</v>
      </c>
      <c r="E99" s="217"/>
      <c r="F99" s="217">
        <f t="shared" si="1"/>
        <v>0</v>
      </c>
      <c r="G99" s="214"/>
    </row>
    <row r="100" spans="1:7" s="17" customFormat="1" ht="16.149999999999999" customHeight="1" outlineLevel="1">
      <c r="A100" s="25">
        <v>90</v>
      </c>
      <c r="B100" s="213" t="s">
        <v>504</v>
      </c>
      <c r="C100" s="232" t="s">
        <v>1183</v>
      </c>
      <c r="D100" s="227">
        <v>300</v>
      </c>
      <c r="E100" s="217"/>
      <c r="F100" s="217">
        <f t="shared" si="1"/>
        <v>0</v>
      </c>
      <c r="G100" s="214"/>
    </row>
    <row r="101" spans="1:7" s="17" customFormat="1" ht="16.149999999999999" customHeight="1" outlineLevel="1">
      <c r="A101" s="21">
        <v>91</v>
      </c>
      <c r="B101" s="213" t="s">
        <v>1195</v>
      </c>
      <c r="C101" s="232" t="s">
        <v>1184</v>
      </c>
      <c r="D101" s="227">
        <v>33</v>
      </c>
      <c r="E101" s="217"/>
      <c r="F101" s="217">
        <f t="shared" si="1"/>
        <v>0</v>
      </c>
      <c r="G101" s="214"/>
    </row>
    <row r="102" spans="1:7" s="17" customFormat="1" ht="16.149999999999999" customHeight="1" outlineLevel="1">
      <c r="A102" s="25">
        <v>92</v>
      </c>
      <c r="B102" s="213" t="s">
        <v>1196</v>
      </c>
      <c r="C102" s="232" t="s">
        <v>96</v>
      </c>
      <c r="D102" s="227">
        <v>1175</v>
      </c>
      <c r="E102" s="217"/>
      <c r="F102" s="217">
        <f t="shared" si="1"/>
        <v>0</v>
      </c>
      <c r="G102" s="214"/>
    </row>
    <row r="103" spans="1:7" s="17" customFormat="1" ht="16.149999999999999" customHeight="1" outlineLevel="1">
      <c r="A103" s="21">
        <v>93</v>
      </c>
      <c r="B103" s="213" t="s">
        <v>1197</v>
      </c>
      <c r="C103" s="232" t="s">
        <v>96</v>
      </c>
      <c r="D103" s="227">
        <v>1175</v>
      </c>
      <c r="E103" s="217"/>
      <c r="F103" s="217">
        <f t="shared" si="1"/>
        <v>0</v>
      </c>
      <c r="G103" s="214"/>
    </row>
    <row r="104" spans="1:7" s="17" customFormat="1" ht="16.149999999999999" customHeight="1" outlineLevel="1">
      <c r="A104" s="25">
        <v>94</v>
      </c>
      <c r="B104" s="213" t="s">
        <v>1198</v>
      </c>
      <c r="C104" s="232" t="s">
        <v>96</v>
      </c>
      <c r="D104" s="227">
        <v>1885</v>
      </c>
      <c r="E104" s="217"/>
      <c r="F104" s="217">
        <f t="shared" si="1"/>
        <v>0</v>
      </c>
      <c r="G104" s="214"/>
    </row>
    <row r="105" spans="1:7" s="17" customFormat="1" ht="16.149999999999999" customHeight="1" outlineLevel="1">
      <c r="A105" s="21">
        <v>95</v>
      </c>
      <c r="B105" s="213" t="s">
        <v>1199</v>
      </c>
      <c r="C105" s="232" t="s">
        <v>96</v>
      </c>
      <c r="D105" s="227">
        <v>1885</v>
      </c>
      <c r="E105" s="217"/>
      <c r="F105" s="217">
        <f t="shared" si="1"/>
        <v>0</v>
      </c>
      <c r="G105" s="214"/>
    </row>
    <row r="106" spans="1:7" s="17" customFormat="1" ht="18" customHeight="1" outlineLevel="1">
      <c r="A106" s="248" t="s">
        <v>4</v>
      </c>
      <c r="B106" s="328" t="s">
        <v>131</v>
      </c>
      <c r="C106" s="329"/>
      <c r="D106" s="329"/>
      <c r="E106" s="329"/>
      <c r="F106" s="330"/>
      <c r="G106" s="214"/>
    </row>
    <row r="107" spans="1:7" s="17" customFormat="1" ht="16.149999999999999" customHeight="1" outlineLevel="1">
      <c r="A107" s="25">
        <v>96</v>
      </c>
      <c r="B107" s="213" t="s">
        <v>1200</v>
      </c>
      <c r="C107" s="232" t="s">
        <v>19</v>
      </c>
      <c r="D107" s="227">
        <v>1</v>
      </c>
      <c r="E107" s="217"/>
      <c r="F107" s="217">
        <f t="shared" ref="F107:F127" si="2">ROUND(D107*E107,2)</f>
        <v>0</v>
      </c>
      <c r="G107" s="214"/>
    </row>
    <row r="108" spans="1:7" s="17" customFormat="1" ht="16.149999999999999" customHeight="1" outlineLevel="1">
      <c r="A108" s="21">
        <v>97</v>
      </c>
      <c r="B108" s="213" t="s">
        <v>1201</v>
      </c>
      <c r="C108" s="232" t="s">
        <v>19</v>
      </c>
      <c r="D108" s="216">
        <v>1</v>
      </c>
      <c r="E108" s="217"/>
      <c r="F108" s="217">
        <f t="shared" si="2"/>
        <v>0</v>
      </c>
      <c r="G108" s="214"/>
    </row>
    <row r="109" spans="1:7" s="17" customFormat="1" ht="16.149999999999999" customHeight="1" outlineLevel="1">
      <c r="A109" s="25">
        <v>98</v>
      </c>
      <c r="B109" s="213" t="s">
        <v>134</v>
      </c>
      <c r="C109" s="232" t="s">
        <v>19</v>
      </c>
      <c r="D109" s="216">
        <v>1</v>
      </c>
      <c r="E109" s="217"/>
      <c r="F109" s="217">
        <f t="shared" si="2"/>
        <v>0</v>
      </c>
      <c r="G109" s="214"/>
    </row>
    <row r="110" spans="1:7" s="17" customFormat="1" ht="25.5" outlineLevel="1">
      <c r="A110" s="21">
        <v>99</v>
      </c>
      <c r="B110" s="213" t="s">
        <v>1202</v>
      </c>
      <c r="C110" s="232" t="s">
        <v>19</v>
      </c>
      <c r="D110" s="216">
        <v>4</v>
      </c>
      <c r="E110" s="217"/>
      <c r="F110" s="217">
        <f t="shared" si="2"/>
        <v>0</v>
      </c>
      <c r="G110" s="214"/>
    </row>
    <row r="111" spans="1:7" s="17" customFormat="1" ht="16.149999999999999" customHeight="1" outlineLevel="1">
      <c r="A111" s="25">
        <v>100</v>
      </c>
      <c r="B111" s="213" t="s">
        <v>1185</v>
      </c>
      <c r="C111" s="232" t="s">
        <v>19</v>
      </c>
      <c r="D111" s="216">
        <v>1</v>
      </c>
      <c r="E111" s="217"/>
      <c r="F111" s="217">
        <f t="shared" si="2"/>
        <v>0</v>
      </c>
      <c r="G111" s="214"/>
    </row>
    <row r="112" spans="1:7" s="17" customFormat="1" ht="16.149999999999999" customHeight="1" outlineLevel="1">
      <c r="A112" s="21">
        <v>101</v>
      </c>
      <c r="B112" s="213" t="s">
        <v>1186</v>
      </c>
      <c r="C112" s="232" t="s">
        <v>19</v>
      </c>
      <c r="D112" s="216">
        <v>1</v>
      </c>
      <c r="E112" s="217"/>
      <c r="F112" s="217">
        <f t="shared" si="2"/>
        <v>0</v>
      </c>
      <c r="G112" s="214"/>
    </row>
    <row r="113" spans="1:7" s="17" customFormat="1" ht="16.149999999999999" customHeight="1" outlineLevel="1">
      <c r="A113" s="25">
        <v>102</v>
      </c>
      <c r="B113" s="213" t="s">
        <v>1187</v>
      </c>
      <c r="C113" s="232" t="s">
        <v>19</v>
      </c>
      <c r="D113" s="216">
        <v>20</v>
      </c>
      <c r="E113" s="217"/>
      <c r="F113" s="217">
        <f t="shared" si="2"/>
        <v>0</v>
      </c>
      <c r="G113" s="214"/>
    </row>
    <row r="114" spans="1:7" s="17" customFormat="1" ht="16.149999999999999" customHeight="1" outlineLevel="1">
      <c r="A114" s="21">
        <v>103</v>
      </c>
      <c r="B114" s="213" t="s">
        <v>140</v>
      </c>
      <c r="C114" s="232" t="s">
        <v>19</v>
      </c>
      <c r="D114" s="216">
        <v>4</v>
      </c>
      <c r="E114" s="217"/>
      <c r="F114" s="217">
        <f t="shared" si="2"/>
        <v>0</v>
      </c>
      <c r="G114" s="214"/>
    </row>
    <row r="115" spans="1:7" s="17" customFormat="1" ht="25.5" outlineLevel="1">
      <c r="A115" s="25">
        <v>104</v>
      </c>
      <c r="B115" s="213" t="s">
        <v>1203</v>
      </c>
      <c r="C115" s="232" t="s">
        <v>1183</v>
      </c>
      <c r="D115" s="216">
        <v>115</v>
      </c>
      <c r="E115" s="217"/>
      <c r="F115" s="217">
        <f t="shared" si="2"/>
        <v>0</v>
      </c>
      <c r="G115" s="214"/>
    </row>
    <row r="116" spans="1:7" s="17" customFormat="1" ht="16.149999999999999" customHeight="1" outlineLevel="1">
      <c r="A116" s="21">
        <v>105</v>
      </c>
      <c r="B116" s="213" t="s">
        <v>1204</v>
      </c>
      <c r="C116" s="232" t="s">
        <v>1183</v>
      </c>
      <c r="D116" s="216">
        <v>35</v>
      </c>
      <c r="E116" s="217"/>
      <c r="F116" s="217">
        <f t="shared" si="2"/>
        <v>0</v>
      </c>
      <c r="G116" s="214"/>
    </row>
    <row r="117" spans="1:7" s="17" customFormat="1" ht="16.149999999999999" customHeight="1" outlineLevel="1">
      <c r="A117" s="25">
        <v>106</v>
      </c>
      <c r="B117" s="213" t="s">
        <v>1205</v>
      </c>
      <c r="C117" s="232" t="s">
        <v>1183</v>
      </c>
      <c r="D117" s="216">
        <v>8</v>
      </c>
      <c r="E117" s="217"/>
      <c r="F117" s="217">
        <f t="shared" si="2"/>
        <v>0</v>
      </c>
      <c r="G117" s="214"/>
    </row>
    <row r="118" spans="1:7" s="17" customFormat="1" ht="16.149999999999999" customHeight="1" outlineLevel="1">
      <c r="A118" s="21">
        <v>107</v>
      </c>
      <c r="B118" s="213" t="s">
        <v>1206</v>
      </c>
      <c r="C118" s="232" t="s">
        <v>1183</v>
      </c>
      <c r="D118" s="216">
        <v>3</v>
      </c>
      <c r="E118" s="217"/>
      <c r="F118" s="217">
        <f t="shared" si="2"/>
        <v>0</v>
      </c>
      <c r="G118" s="214"/>
    </row>
    <row r="119" spans="1:7" s="17" customFormat="1" ht="16.149999999999999" customHeight="1" outlineLevel="1">
      <c r="A119" s="25">
        <v>108</v>
      </c>
      <c r="B119" s="213" t="s">
        <v>1207</v>
      </c>
      <c r="C119" s="232" t="s">
        <v>19</v>
      </c>
      <c r="D119" s="216">
        <v>2</v>
      </c>
      <c r="E119" s="217"/>
      <c r="F119" s="217">
        <f t="shared" si="2"/>
        <v>0</v>
      </c>
      <c r="G119" s="214"/>
    </row>
    <row r="120" spans="1:7" s="17" customFormat="1" ht="16.149999999999999" customHeight="1" outlineLevel="1">
      <c r="A120" s="21">
        <v>109</v>
      </c>
      <c r="B120" s="213" t="s">
        <v>1208</v>
      </c>
      <c r="C120" s="232" t="s">
        <v>19</v>
      </c>
      <c r="D120" s="216">
        <v>20</v>
      </c>
      <c r="E120" s="217"/>
      <c r="F120" s="217">
        <f t="shared" si="2"/>
        <v>0</v>
      </c>
      <c r="G120" s="214"/>
    </row>
    <row r="121" spans="1:7" s="17" customFormat="1" ht="16.149999999999999" customHeight="1" outlineLevel="1">
      <c r="A121" s="25">
        <v>110</v>
      </c>
      <c r="B121" s="213" t="s">
        <v>150</v>
      </c>
      <c r="C121" s="232" t="s">
        <v>19</v>
      </c>
      <c r="D121" s="216">
        <v>9</v>
      </c>
      <c r="E121" s="217"/>
      <c r="F121" s="217">
        <f t="shared" si="2"/>
        <v>0</v>
      </c>
      <c r="G121" s="214"/>
    </row>
    <row r="122" spans="1:7" s="17" customFormat="1" ht="16.149999999999999" customHeight="1" outlineLevel="1">
      <c r="A122" s="21">
        <v>111</v>
      </c>
      <c r="B122" s="213" t="s">
        <v>151</v>
      </c>
      <c r="C122" s="232" t="s">
        <v>19</v>
      </c>
      <c r="D122" s="216">
        <v>1</v>
      </c>
      <c r="E122" s="217"/>
      <c r="F122" s="217">
        <f t="shared" si="2"/>
        <v>0</v>
      </c>
      <c r="G122" s="214"/>
    </row>
    <row r="123" spans="1:7" s="17" customFormat="1" ht="16.149999999999999" customHeight="1" outlineLevel="1">
      <c r="A123" s="25">
        <v>112</v>
      </c>
      <c r="B123" s="213" t="s">
        <v>1188</v>
      </c>
      <c r="C123" s="232" t="s">
        <v>19</v>
      </c>
      <c r="D123" s="216">
        <v>4</v>
      </c>
      <c r="E123" s="217"/>
      <c r="F123" s="217">
        <f t="shared" si="2"/>
        <v>0</v>
      </c>
      <c r="G123" s="214"/>
    </row>
    <row r="124" spans="1:7" s="17" customFormat="1" ht="16.149999999999999" customHeight="1" outlineLevel="1">
      <c r="A124" s="21">
        <v>113</v>
      </c>
      <c r="B124" s="213" t="s">
        <v>153</v>
      </c>
      <c r="C124" s="232" t="s">
        <v>19</v>
      </c>
      <c r="D124" s="216">
        <v>2</v>
      </c>
      <c r="E124" s="217"/>
      <c r="F124" s="217">
        <f t="shared" si="2"/>
        <v>0</v>
      </c>
      <c r="G124" s="214"/>
    </row>
    <row r="125" spans="1:7" s="17" customFormat="1" ht="16.149999999999999" customHeight="1" outlineLevel="1">
      <c r="A125" s="25">
        <v>114</v>
      </c>
      <c r="B125" s="213" t="s">
        <v>154</v>
      </c>
      <c r="C125" s="232" t="s">
        <v>19</v>
      </c>
      <c r="D125" s="216">
        <v>2</v>
      </c>
      <c r="E125" s="217"/>
      <c r="F125" s="217">
        <f t="shared" si="2"/>
        <v>0</v>
      </c>
      <c r="G125" s="214"/>
    </row>
    <row r="126" spans="1:7" s="17" customFormat="1" ht="16.149999999999999" customHeight="1" outlineLevel="1">
      <c r="A126" s="21">
        <v>115</v>
      </c>
      <c r="B126" s="213" t="s">
        <v>155</v>
      </c>
      <c r="C126" s="232" t="s">
        <v>96</v>
      </c>
      <c r="D126" s="216">
        <v>200</v>
      </c>
      <c r="E126" s="217"/>
      <c r="F126" s="217">
        <f t="shared" si="2"/>
        <v>0</v>
      </c>
      <c r="G126" s="214"/>
    </row>
    <row r="127" spans="1:7" s="17" customFormat="1" ht="16.149999999999999" customHeight="1" outlineLevel="1">
      <c r="A127" s="25">
        <v>116</v>
      </c>
      <c r="B127" s="213" t="s">
        <v>21</v>
      </c>
      <c r="C127" s="232" t="s">
        <v>405</v>
      </c>
      <c r="D127" s="216">
        <v>0.2</v>
      </c>
      <c r="E127" s="217"/>
      <c r="F127" s="217">
        <f t="shared" si="2"/>
        <v>0</v>
      </c>
      <c r="G127" s="214"/>
    </row>
    <row r="128" spans="1:7" s="17" customFormat="1" ht="18" customHeight="1" outlineLevel="1">
      <c r="A128" s="248" t="s">
        <v>5</v>
      </c>
      <c r="B128" s="328" t="s">
        <v>158</v>
      </c>
      <c r="C128" s="329"/>
      <c r="D128" s="329"/>
      <c r="E128" s="329"/>
      <c r="F128" s="330"/>
      <c r="G128" s="214"/>
    </row>
    <row r="129" spans="1:7" s="17" customFormat="1" ht="38.25" outlineLevel="1">
      <c r="A129" s="25">
        <v>117</v>
      </c>
      <c r="B129" s="213" t="s">
        <v>1209</v>
      </c>
      <c r="C129" s="232" t="s">
        <v>19</v>
      </c>
      <c r="D129" s="216">
        <v>1</v>
      </c>
      <c r="E129" s="217"/>
      <c r="F129" s="217">
        <f t="shared" ref="F129:F202" si="3">ROUND(D129*E129,2)</f>
        <v>0</v>
      </c>
      <c r="G129" s="214"/>
    </row>
    <row r="130" spans="1:7" s="17" customFormat="1" ht="26.45" customHeight="1" outlineLevel="1">
      <c r="A130" s="304">
        <v>118</v>
      </c>
      <c r="B130" s="242" t="s">
        <v>1222</v>
      </c>
      <c r="C130" s="307" t="s">
        <v>19</v>
      </c>
      <c r="D130" s="310">
        <v>1</v>
      </c>
      <c r="E130" s="313"/>
      <c r="F130" s="313">
        <f t="shared" si="3"/>
        <v>0</v>
      </c>
      <c r="G130" s="214"/>
    </row>
    <row r="131" spans="1:7" s="17" customFormat="1" ht="16.149999999999999" customHeight="1" outlineLevel="1">
      <c r="A131" s="305"/>
      <c r="B131" s="243" t="s">
        <v>1210</v>
      </c>
      <c r="C131" s="308"/>
      <c r="D131" s="311"/>
      <c r="E131" s="314"/>
      <c r="F131" s="314"/>
      <c r="G131" s="214"/>
    </row>
    <row r="132" spans="1:7" s="17" customFormat="1" ht="16.149999999999999" customHeight="1" outlineLevel="1">
      <c r="A132" s="305"/>
      <c r="B132" s="243" t="s">
        <v>1211</v>
      </c>
      <c r="C132" s="308"/>
      <c r="D132" s="311"/>
      <c r="E132" s="314"/>
      <c r="F132" s="314"/>
      <c r="G132" s="214"/>
    </row>
    <row r="133" spans="1:7" s="17" customFormat="1" ht="16.149999999999999" customHeight="1" outlineLevel="1">
      <c r="A133" s="305"/>
      <c r="B133" s="243" t="s">
        <v>1212</v>
      </c>
      <c r="C133" s="308"/>
      <c r="D133" s="311"/>
      <c r="E133" s="314"/>
      <c r="F133" s="314"/>
      <c r="G133" s="214"/>
    </row>
    <row r="134" spans="1:7" s="17" customFormat="1" ht="16.149999999999999" customHeight="1" outlineLevel="1">
      <c r="A134" s="305"/>
      <c r="B134" s="243" t="s">
        <v>1213</v>
      </c>
      <c r="C134" s="308"/>
      <c r="D134" s="311"/>
      <c r="E134" s="314"/>
      <c r="F134" s="314"/>
      <c r="G134" s="214"/>
    </row>
    <row r="135" spans="1:7" s="17" customFormat="1" ht="16.149999999999999" customHeight="1" outlineLevel="1">
      <c r="A135" s="305"/>
      <c r="B135" s="243" t="s">
        <v>1214</v>
      </c>
      <c r="C135" s="308"/>
      <c r="D135" s="311"/>
      <c r="E135" s="314"/>
      <c r="F135" s="314"/>
      <c r="G135" s="214"/>
    </row>
    <row r="136" spans="1:7" s="17" customFormat="1" ht="26.45" customHeight="1" outlineLevel="1">
      <c r="A136" s="305"/>
      <c r="B136" s="243" t="s">
        <v>1215</v>
      </c>
      <c r="C136" s="308"/>
      <c r="D136" s="311"/>
      <c r="E136" s="314"/>
      <c r="F136" s="314"/>
      <c r="G136" s="214"/>
    </row>
    <row r="137" spans="1:7" s="17" customFormat="1" ht="16.149999999999999" customHeight="1" outlineLevel="1">
      <c r="A137" s="305"/>
      <c r="B137" s="243" t="s">
        <v>1216</v>
      </c>
      <c r="C137" s="308"/>
      <c r="D137" s="311"/>
      <c r="E137" s="314"/>
      <c r="F137" s="314"/>
      <c r="G137" s="214"/>
    </row>
    <row r="138" spans="1:7" s="17" customFormat="1" ht="16.149999999999999" customHeight="1" outlineLevel="1">
      <c r="A138" s="305"/>
      <c r="B138" s="243" t="s">
        <v>1217</v>
      </c>
      <c r="C138" s="308"/>
      <c r="D138" s="311"/>
      <c r="E138" s="314"/>
      <c r="F138" s="314"/>
      <c r="G138" s="214"/>
    </row>
    <row r="139" spans="1:7" s="17" customFormat="1" ht="16.149999999999999" customHeight="1" outlineLevel="1">
      <c r="A139" s="305"/>
      <c r="B139" s="243" t="s">
        <v>1218</v>
      </c>
      <c r="C139" s="308"/>
      <c r="D139" s="311"/>
      <c r="E139" s="314"/>
      <c r="F139" s="314"/>
      <c r="G139" s="214"/>
    </row>
    <row r="140" spans="1:7" s="17" customFormat="1" ht="16.149999999999999" customHeight="1" outlineLevel="1">
      <c r="A140" s="305"/>
      <c r="B140" s="243" t="s">
        <v>1219</v>
      </c>
      <c r="C140" s="308"/>
      <c r="D140" s="311"/>
      <c r="E140" s="314"/>
      <c r="F140" s="314"/>
      <c r="G140" s="214"/>
    </row>
    <row r="141" spans="1:7" s="17" customFormat="1" ht="16.149999999999999" customHeight="1" outlineLevel="1">
      <c r="A141" s="305"/>
      <c r="B141" s="243" t="s">
        <v>1220</v>
      </c>
      <c r="C141" s="308"/>
      <c r="D141" s="311"/>
      <c r="E141" s="314"/>
      <c r="F141" s="314"/>
      <c r="G141" s="214"/>
    </row>
    <row r="142" spans="1:7" s="17" customFormat="1" ht="16.149999999999999" customHeight="1" outlineLevel="1">
      <c r="A142" s="306"/>
      <c r="B142" s="244" t="s">
        <v>1221</v>
      </c>
      <c r="C142" s="309"/>
      <c r="D142" s="312"/>
      <c r="E142" s="315"/>
      <c r="F142" s="315"/>
      <c r="G142" s="214"/>
    </row>
    <row r="143" spans="1:7" s="17" customFormat="1" ht="14.45" customHeight="1" outlineLevel="1">
      <c r="A143" s="304">
        <v>119</v>
      </c>
      <c r="B143" s="242" t="s">
        <v>1231</v>
      </c>
      <c r="C143" s="307" t="s">
        <v>19</v>
      </c>
      <c r="D143" s="310">
        <v>1</v>
      </c>
      <c r="E143" s="313"/>
      <c r="F143" s="313">
        <f t="shared" si="3"/>
        <v>0</v>
      </c>
      <c r="G143" s="214"/>
    </row>
    <row r="144" spans="1:7" s="17" customFormat="1" outlineLevel="1">
      <c r="A144" s="305"/>
      <c r="B144" s="243" t="s">
        <v>1223</v>
      </c>
      <c r="C144" s="308"/>
      <c r="D144" s="311"/>
      <c r="E144" s="314"/>
      <c r="F144" s="314"/>
      <c r="G144" s="214"/>
    </row>
    <row r="145" spans="1:7" s="17" customFormat="1" outlineLevel="1">
      <c r="A145" s="305"/>
      <c r="B145" s="243" t="s">
        <v>1210</v>
      </c>
      <c r="C145" s="308"/>
      <c r="D145" s="311"/>
      <c r="E145" s="314"/>
      <c r="F145" s="314"/>
      <c r="G145" s="214"/>
    </row>
    <row r="146" spans="1:7" s="17" customFormat="1" outlineLevel="1">
      <c r="A146" s="305"/>
      <c r="B146" s="243" t="s">
        <v>1224</v>
      </c>
      <c r="C146" s="308"/>
      <c r="D146" s="311"/>
      <c r="E146" s="314"/>
      <c r="F146" s="314"/>
      <c r="G146" s="214"/>
    </row>
    <row r="147" spans="1:7" s="17" customFormat="1" outlineLevel="1">
      <c r="A147" s="305"/>
      <c r="B147" s="243" t="s">
        <v>1225</v>
      </c>
      <c r="C147" s="308"/>
      <c r="D147" s="311"/>
      <c r="E147" s="314"/>
      <c r="F147" s="314"/>
      <c r="G147" s="214"/>
    </row>
    <row r="148" spans="1:7" s="17" customFormat="1" ht="16.149999999999999" customHeight="1" outlineLevel="1">
      <c r="A148" s="305"/>
      <c r="B148" s="243" t="s">
        <v>1226</v>
      </c>
      <c r="C148" s="308"/>
      <c r="D148" s="311"/>
      <c r="E148" s="314"/>
      <c r="F148" s="314"/>
      <c r="G148" s="214"/>
    </row>
    <row r="149" spans="1:7" s="17" customFormat="1" ht="16.149999999999999" customHeight="1" outlineLevel="1">
      <c r="A149" s="305"/>
      <c r="B149" s="243" t="s">
        <v>1227</v>
      </c>
      <c r="C149" s="308"/>
      <c r="D149" s="311"/>
      <c r="E149" s="314"/>
      <c r="F149" s="314"/>
      <c r="G149" s="214"/>
    </row>
    <row r="150" spans="1:7" s="17" customFormat="1" ht="16.149999999999999" customHeight="1" outlineLevel="1">
      <c r="A150" s="305"/>
      <c r="B150" s="243" t="s">
        <v>1228</v>
      </c>
      <c r="C150" s="308"/>
      <c r="D150" s="311"/>
      <c r="E150" s="314"/>
      <c r="F150" s="314"/>
      <c r="G150" s="214"/>
    </row>
    <row r="151" spans="1:7" s="17" customFormat="1" ht="16.149999999999999" customHeight="1" outlineLevel="1">
      <c r="A151" s="305"/>
      <c r="B151" s="243" t="s">
        <v>1229</v>
      </c>
      <c r="C151" s="308"/>
      <c r="D151" s="311"/>
      <c r="E151" s="314"/>
      <c r="F151" s="314"/>
      <c r="G151" s="214"/>
    </row>
    <row r="152" spans="1:7" s="17" customFormat="1" ht="26.45" customHeight="1" outlineLevel="1">
      <c r="A152" s="306"/>
      <c r="B152" s="244" t="s">
        <v>1230</v>
      </c>
      <c r="C152" s="309"/>
      <c r="D152" s="312"/>
      <c r="E152" s="315"/>
      <c r="F152" s="315"/>
      <c r="G152" s="214"/>
    </row>
    <row r="153" spans="1:7" s="17" customFormat="1" ht="16.149999999999999" customHeight="1" outlineLevel="1">
      <c r="A153" s="304">
        <v>120</v>
      </c>
      <c r="B153" s="242" t="s">
        <v>1236</v>
      </c>
      <c r="C153" s="307" t="s">
        <v>19</v>
      </c>
      <c r="D153" s="310">
        <v>1</v>
      </c>
      <c r="E153" s="313"/>
      <c r="F153" s="352">
        <f t="shared" si="3"/>
        <v>0</v>
      </c>
      <c r="G153" s="214"/>
    </row>
    <row r="154" spans="1:7" s="17" customFormat="1" ht="16.149999999999999" customHeight="1" outlineLevel="1">
      <c r="A154" s="305"/>
      <c r="B154" s="243" t="s">
        <v>1232</v>
      </c>
      <c r="C154" s="308"/>
      <c r="D154" s="311"/>
      <c r="E154" s="314"/>
      <c r="F154" s="353"/>
      <c r="G154" s="214"/>
    </row>
    <row r="155" spans="1:7" s="17" customFormat="1" ht="16.149999999999999" customHeight="1" outlineLevel="1">
      <c r="A155" s="305"/>
      <c r="B155" s="243" t="s">
        <v>1233</v>
      </c>
      <c r="C155" s="308"/>
      <c r="D155" s="311"/>
      <c r="E155" s="314"/>
      <c r="F155" s="353"/>
      <c r="G155" s="214"/>
    </row>
    <row r="156" spans="1:7" s="17" customFormat="1" ht="16.149999999999999" customHeight="1" outlineLevel="1">
      <c r="A156" s="305"/>
      <c r="B156" s="243" t="s">
        <v>1234</v>
      </c>
      <c r="C156" s="308"/>
      <c r="D156" s="311"/>
      <c r="E156" s="314"/>
      <c r="F156" s="353"/>
      <c r="G156" s="214"/>
    </row>
    <row r="157" spans="1:7" s="17" customFormat="1" ht="16.149999999999999" customHeight="1" outlineLevel="1">
      <c r="A157" s="306"/>
      <c r="B157" s="244" t="s">
        <v>1235</v>
      </c>
      <c r="C157" s="309"/>
      <c r="D157" s="312"/>
      <c r="E157" s="315"/>
      <c r="F157" s="354"/>
      <c r="G157" s="214"/>
    </row>
    <row r="158" spans="1:7" s="17" customFormat="1" ht="16.149999999999999" customHeight="1" outlineLevel="1">
      <c r="A158" s="21">
        <v>121</v>
      </c>
      <c r="B158" s="213" t="s">
        <v>204</v>
      </c>
      <c r="C158" s="232" t="s">
        <v>421</v>
      </c>
      <c r="D158" s="216">
        <v>202</v>
      </c>
      <c r="E158" s="217"/>
      <c r="F158" s="217">
        <f t="shared" si="3"/>
        <v>0</v>
      </c>
      <c r="G158" s="214"/>
    </row>
    <row r="159" spans="1:7" s="17" customFormat="1" ht="16.149999999999999" customHeight="1" outlineLevel="1">
      <c r="A159" s="21">
        <v>122</v>
      </c>
      <c r="B159" s="213" t="s">
        <v>205</v>
      </c>
      <c r="C159" s="232" t="s">
        <v>421</v>
      </c>
      <c r="D159" s="216">
        <v>15</v>
      </c>
      <c r="E159" s="217"/>
      <c r="F159" s="217">
        <f t="shared" si="3"/>
        <v>0</v>
      </c>
      <c r="G159" s="214"/>
    </row>
    <row r="160" spans="1:7" s="17" customFormat="1" ht="16.149999999999999" customHeight="1" outlineLevel="1">
      <c r="A160" s="21">
        <v>123</v>
      </c>
      <c r="B160" s="213" t="s">
        <v>206</v>
      </c>
      <c r="C160" s="232" t="s">
        <v>421</v>
      </c>
      <c r="D160" s="216">
        <v>49</v>
      </c>
      <c r="E160" s="217"/>
      <c r="F160" s="217">
        <f t="shared" si="3"/>
        <v>0</v>
      </c>
      <c r="G160" s="214"/>
    </row>
    <row r="161" spans="1:7" s="17" customFormat="1" ht="16.149999999999999" customHeight="1" outlineLevel="1">
      <c r="A161" s="21">
        <v>124</v>
      </c>
      <c r="B161" s="213" t="s">
        <v>207</v>
      </c>
      <c r="C161" s="232" t="s">
        <v>421</v>
      </c>
      <c r="D161" s="216">
        <v>94</v>
      </c>
      <c r="E161" s="217"/>
      <c r="F161" s="217">
        <f t="shared" si="3"/>
        <v>0</v>
      </c>
      <c r="G161" s="214"/>
    </row>
    <row r="162" spans="1:7" s="17" customFormat="1" ht="16.149999999999999" customHeight="1" outlineLevel="1">
      <c r="A162" s="21">
        <v>125</v>
      </c>
      <c r="B162" s="213" t="s">
        <v>163</v>
      </c>
      <c r="C162" s="232" t="s">
        <v>421</v>
      </c>
      <c r="D162" s="216">
        <v>9</v>
      </c>
      <c r="E162" s="217"/>
      <c r="F162" s="217">
        <f t="shared" si="3"/>
        <v>0</v>
      </c>
      <c r="G162" s="214"/>
    </row>
    <row r="163" spans="1:7" s="17" customFormat="1" ht="25.5" outlineLevel="1">
      <c r="A163" s="21">
        <v>126</v>
      </c>
      <c r="B163" s="213" t="s">
        <v>1237</v>
      </c>
      <c r="C163" s="232" t="s">
        <v>19</v>
      </c>
      <c r="D163" s="216">
        <v>3</v>
      </c>
      <c r="E163" s="217"/>
      <c r="F163" s="217">
        <f t="shared" si="3"/>
        <v>0</v>
      </c>
      <c r="G163" s="214"/>
    </row>
    <row r="164" spans="1:7" s="17" customFormat="1" ht="25.5" outlineLevel="1">
      <c r="A164" s="21">
        <v>127</v>
      </c>
      <c r="B164" s="213" t="s">
        <v>1238</v>
      </c>
      <c r="C164" s="232" t="s">
        <v>19</v>
      </c>
      <c r="D164" s="216">
        <v>2</v>
      </c>
      <c r="E164" s="217"/>
      <c r="F164" s="217">
        <f t="shared" si="3"/>
        <v>0</v>
      </c>
      <c r="G164" s="214"/>
    </row>
    <row r="165" spans="1:7" s="17" customFormat="1" ht="16.149999999999999" customHeight="1" outlineLevel="1">
      <c r="A165" s="21">
        <v>128</v>
      </c>
      <c r="B165" s="213" t="s">
        <v>1239</v>
      </c>
      <c r="C165" s="232" t="s">
        <v>19</v>
      </c>
      <c r="D165" s="216">
        <v>3</v>
      </c>
      <c r="E165" s="217"/>
      <c r="F165" s="217">
        <f t="shared" si="3"/>
        <v>0</v>
      </c>
      <c r="G165" s="214"/>
    </row>
    <row r="166" spans="1:7" s="17" customFormat="1" ht="16.149999999999999" customHeight="1" outlineLevel="1">
      <c r="A166" s="21">
        <v>129</v>
      </c>
      <c r="B166" s="213" t="s">
        <v>1240</v>
      </c>
      <c r="C166" s="232" t="s">
        <v>19</v>
      </c>
      <c r="D166" s="216">
        <v>24</v>
      </c>
      <c r="E166" s="217"/>
      <c r="F166" s="217">
        <f t="shared" si="3"/>
        <v>0</v>
      </c>
      <c r="G166" s="214"/>
    </row>
    <row r="167" spans="1:7" s="17" customFormat="1" ht="16.149999999999999" customHeight="1" outlineLevel="1">
      <c r="A167" s="21">
        <v>130</v>
      </c>
      <c r="B167" s="213" t="s">
        <v>168</v>
      </c>
      <c r="C167" s="232" t="s">
        <v>19</v>
      </c>
      <c r="D167" s="216">
        <v>24</v>
      </c>
      <c r="E167" s="217"/>
      <c r="F167" s="217">
        <f t="shared" si="3"/>
        <v>0</v>
      </c>
      <c r="G167" s="214"/>
    </row>
    <row r="168" spans="1:7" s="17" customFormat="1" ht="16.149999999999999" customHeight="1" outlineLevel="1">
      <c r="A168" s="21">
        <v>131</v>
      </c>
      <c r="B168" s="213" t="s">
        <v>169</v>
      </c>
      <c r="C168" s="232" t="s">
        <v>19</v>
      </c>
      <c r="D168" s="216">
        <v>2</v>
      </c>
      <c r="E168" s="217"/>
      <c r="F168" s="217">
        <f t="shared" si="3"/>
        <v>0</v>
      </c>
      <c r="G168" s="214"/>
    </row>
    <row r="169" spans="1:7" s="17" customFormat="1" ht="16.149999999999999" customHeight="1" outlineLevel="1">
      <c r="A169" s="21">
        <v>132</v>
      </c>
      <c r="B169" s="213" t="s">
        <v>170</v>
      </c>
      <c r="C169" s="232" t="s">
        <v>19</v>
      </c>
      <c r="D169" s="216">
        <v>1</v>
      </c>
      <c r="E169" s="217"/>
      <c r="F169" s="217">
        <f t="shared" si="3"/>
        <v>0</v>
      </c>
      <c r="G169" s="214"/>
    </row>
    <row r="170" spans="1:7" s="17" customFormat="1" ht="16.149999999999999" customHeight="1" outlineLevel="1">
      <c r="A170" s="21">
        <v>133</v>
      </c>
      <c r="B170" s="213" t="s">
        <v>208</v>
      </c>
      <c r="C170" s="232" t="s">
        <v>96</v>
      </c>
      <c r="D170" s="216">
        <v>20</v>
      </c>
      <c r="E170" s="217"/>
      <c r="F170" s="217">
        <f t="shared" si="3"/>
        <v>0</v>
      </c>
      <c r="G170" s="214"/>
    </row>
    <row r="171" spans="1:7" s="17" customFormat="1" ht="16.149999999999999" customHeight="1" outlineLevel="1">
      <c r="A171" s="21">
        <v>134</v>
      </c>
      <c r="B171" s="213" t="s">
        <v>171</v>
      </c>
      <c r="C171" s="232" t="s">
        <v>1248</v>
      </c>
      <c r="D171" s="216">
        <v>1</v>
      </c>
      <c r="E171" s="217"/>
      <c r="F171" s="217">
        <f t="shared" si="3"/>
        <v>0</v>
      </c>
      <c r="G171" s="214"/>
    </row>
    <row r="172" spans="1:7" s="17" customFormat="1" ht="16.149999999999999" customHeight="1" outlineLevel="1">
      <c r="A172" s="21">
        <v>135</v>
      </c>
      <c r="B172" s="213" t="s">
        <v>173</v>
      </c>
      <c r="C172" s="232" t="s">
        <v>1248</v>
      </c>
      <c r="D172" s="216">
        <v>1</v>
      </c>
      <c r="E172" s="217"/>
      <c r="F172" s="217">
        <f t="shared" si="3"/>
        <v>0</v>
      </c>
      <c r="G172" s="214"/>
    </row>
    <row r="173" spans="1:7" s="17" customFormat="1" ht="16.149999999999999" customHeight="1" outlineLevel="1">
      <c r="A173" s="21">
        <v>136</v>
      </c>
      <c r="B173" s="213" t="s">
        <v>174</v>
      </c>
      <c r="C173" s="232" t="s">
        <v>19</v>
      </c>
      <c r="D173" s="216">
        <v>2</v>
      </c>
      <c r="E173" s="217"/>
      <c r="F173" s="217">
        <f t="shared" si="3"/>
        <v>0</v>
      </c>
      <c r="G173" s="214"/>
    </row>
    <row r="174" spans="1:7" s="17" customFormat="1" ht="16.149999999999999" customHeight="1" outlineLevel="1">
      <c r="A174" s="21">
        <v>137</v>
      </c>
      <c r="B174" s="213" t="s">
        <v>1241</v>
      </c>
      <c r="C174" s="232" t="s">
        <v>421</v>
      </c>
      <c r="D174" s="216">
        <v>6</v>
      </c>
      <c r="E174" s="217"/>
      <c r="F174" s="217">
        <f t="shared" si="3"/>
        <v>0</v>
      </c>
      <c r="G174" s="214"/>
    </row>
    <row r="175" spans="1:7" s="17" customFormat="1" ht="16.149999999999999" customHeight="1" outlineLevel="1">
      <c r="A175" s="21">
        <v>138</v>
      </c>
      <c r="B175" s="213" t="s">
        <v>176</v>
      </c>
      <c r="C175" s="232" t="s">
        <v>421</v>
      </c>
      <c r="D175" s="216">
        <v>25</v>
      </c>
      <c r="E175" s="217"/>
      <c r="F175" s="217">
        <f t="shared" si="3"/>
        <v>0</v>
      </c>
      <c r="G175" s="214"/>
    </row>
    <row r="176" spans="1:7" s="17" customFormat="1" ht="16.149999999999999" customHeight="1" outlineLevel="1">
      <c r="A176" s="21">
        <v>139</v>
      </c>
      <c r="B176" s="213" t="s">
        <v>177</v>
      </c>
      <c r="C176" s="232" t="s">
        <v>421</v>
      </c>
      <c r="D176" s="216">
        <v>9</v>
      </c>
      <c r="E176" s="217"/>
      <c r="F176" s="217">
        <f t="shared" si="3"/>
        <v>0</v>
      </c>
      <c r="G176" s="214"/>
    </row>
    <row r="177" spans="1:7" s="17" customFormat="1" ht="16.149999999999999" customHeight="1" outlineLevel="1">
      <c r="A177" s="21">
        <v>140</v>
      </c>
      <c r="B177" s="213" t="s">
        <v>1242</v>
      </c>
      <c r="C177" s="232" t="s">
        <v>421</v>
      </c>
      <c r="D177" s="216">
        <v>290</v>
      </c>
      <c r="E177" s="217"/>
      <c r="F177" s="217">
        <f t="shared" si="3"/>
        <v>0</v>
      </c>
      <c r="G177" s="214"/>
    </row>
    <row r="178" spans="1:7" s="17" customFormat="1" ht="16.149999999999999" customHeight="1" outlineLevel="1">
      <c r="A178" s="21">
        <v>141</v>
      </c>
      <c r="B178" s="213" t="s">
        <v>1243</v>
      </c>
      <c r="C178" s="232" t="s">
        <v>421</v>
      </c>
      <c r="D178" s="216">
        <v>55</v>
      </c>
      <c r="E178" s="217"/>
      <c r="F178" s="217">
        <f t="shared" si="3"/>
        <v>0</v>
      </c>
      <c r="G178" s="214"/>
    </row>
    <row r="179" spans="1:7" s="17" customFormat="1" ht="16.149999999999999" customHeight="1" outlineLevel="1">
      <c r="A179" s="21">
        <v>142</v>
      </c>
      <c r="B179" s="213" t="s">
        <v>178</v>
      </c>
      <c r="C179" s="232" t="s">
        <v>19</v>
      </c>
      <c r="D179" s="216">
        <v>1</v>
      </c>
      <c r="E179" s="217"/>
      <c r="F179" s="217">
        <f t="shared" si="3"/>
        <v>0</v>
      </c>
      <c r="G179" s="214"/>
    </row>
    <row r="180" spans="1:7" s="17" customFormat="1" ht="16.149999999999999" customHeight="1" outlineLevel="1">
      <c r="A180" s="21">
        <v>143</v>
      </c>
      <c r="B180" s="213" t="s">
        <v>211</v>
      </c>
      <c r="C180" s="232" t="s">
        <v>19</v>
      </c>
      <c r="D180" s="216">
        <v>22</v>
      </c>
      <c r="E180" s="217"/>
      <c r="F180" s="217">
        <f t="shared" si="3"/>
        <v>0</v>
      </c>
      <c r="G180" s="214"/>
    </row>
    <row r="181" spans="1:7" s="17" customFormat="1" ht="16.149999999999999" customHeight="1" outlineLevel="1">
      <c r="A181" s="21">
        <v>144</v>
      </c>
      <c r="B181" s="213" t="s">
        <v>180</v>
      </c>
      <c r="C181" s="232" t="s">
        <v>19</v>
      </c>
      <c r="D181" s="216">
        <v>1</v>
      </c>
      <c r="E181" s="217"/>
      <c r="F181" s="217">
        <f t="shared" si="3"/>
        <v>0</v>
      </c>
      <c r="G181" s="214"/>
    </row>
    <row r="182" spans="1:7" s="17" customFormat="1" ht="16.149999999999999" customHeight="1" outlineLevel="1">
      <c r="A182" s="21">
        <v>145</v>
      </c>
      <c r="B182" s="213" t="s">
        <v>181</v>
      </c>
      <c r="C182" s="232" t="s">
        <v>19</v>
      </c>
      <c r="D182" s="216">
        <v>1</v>
      </c>
      <c r="E182" s="217"/>
      <c r="F182" s="217">
        <f t="shared" si="3"/>
        <v>0</v>
      </c>
      <c r="G182" s="214"/>
    </row>
    <row r="183" spans="1:7" s="17" customFormat="1" ht="16.149999999999999" customHeight="1" outlineLevel="1">
      <c r="A183" s="21">
        <v>146</v>
      </c>
      <c r="B183" s="213" t="s">
        <v>182</v>
      </c>
      <c r="C183" s="232" t="s">
        <v>19</v>
      </c>
      <c r="D183" s="216">
        <v>1</v>
      </c>
      <c r="E183" s="217"/>
      <c r="F183" s="217">
        <f t="shared" si="3"/>
        <v>0</v>
      </c>
      <c r="G183" s="214"/>
    </row>
    <row r="184" spans="1:7" s="17" customFormat="1" ht="16.149999999999999" customHeight="1" outlineLevel="1">
      <c r="A184" s="21">
        <v>147</v>
      </c>
      <c r="B184" s="213" t="s">
        <v>183</v>
      </c>
      <c r="C184" s="232" t="s">
        <v>19</v>
      </c>
      <c r="D184" s="216">
        <v>1</v>
      </c>
      <c r="E184" s="217"/>
      <c r="F184" s="217">
        <f t="shared" si="3"/>
        <v>0</v>
      </c>
      <c r="G184" s="214"/>
    </row>
    <row r="185" spans="1:7" s="17" customFormat="1" ht="16.149999999999999" customHeight="1" outlineLevel="1">
      <c r="A185" s="21">
        <v>148</v>
      </c>
      <c r="B185" s="213" t="s">
        <v>184</v>
      </c>
      <c r="C185" s="232" t="s">
        <v>19</v>
      </c>
      <c r="D185" s="216">
        <v>1</v>
      </c>
      <c r="E185" s="217"/>
      <c r="F185" s="217">
        <f t="shared" si="3"/>
        <v>0</v>
      </c>
      <c r="G185" s="214"/>
    </row>
    <row r="186" spans="1:7" s="17" customFormat="1" ht="16.149999999999999" customHeight="1" outlineLevel="1">
      <c r="A186" s="21">
        <v>149</v>
      </c>
      <c r="B186" s="213" t="s">
        <v>212</v>
      </c>
      <c r="C186" s="232" t="s">
        <v>19</v>
      </c>
      <c r="D186" s="216">
        <v>22</v>
      </c>
      <c r="E186" s="217"/>
      <c r="F186" s="217">
        <f t="shared" si="3"/>
        <v>0</v>
      </c>
      <c r="G186" s="214"/>
    </row>
    <row r="187" spans="1:7" s="17" customFormat="1" ht="25.5" outlineLevel="1">
      <c r="A187" s="21">
        <v>150</v>
      </c>
      <c r="B187" s="213" t="s">
        <v>1244</v>
      </c>
      <c r="C187" s="232" t="s">
        <v>19</v>
      </c>
      <c r="D187" s="216">
        <v>3</v>
      </c>
      <c r="E187" s="217"/>
      <c r="F187" s="217">
        <f t="shared" si="3"/>
        <v>0</v>
      </c>
      <c r="G187" s="214"/>
    </row>
    <row r="188" spans="1:7" s="17" customFormat="1" ht="16.149999999999999" customHeight="1" outlineLevel="1">
      <c r="A188" s="21">
        <v>151</v>
      </c>
      <c r="B188" s="213" t="s">
        <v>1245</v>
      </c>
      <c r="C188" s="232" t="s">
        <v>19</v>
      </c>
      <c r="D188" s="216">
        <v>20</v>
      </c>
      <c r="E188" s="217"/>
      <c r="F188" s="217">
        <f t="shared" si="3"/>
        <v>0</v>
      </c>
      <c r="G188" s="214"/>
    </row>
    <row r="189" spans="1:7" s="17" customFormat="1" ht="16.149999999999999" customHeight="1" outlineLevel="1">
      <c r="A189" s="21">
        <v>152</v>
      </c>
      <c r="B189" s="213" t="s">
        <v>1246</v>
      </c>
      <c r="C189" s="232" t="s">
        <v>19</v>
      </c>
      <c r="D189" s="216">
        <v>2</v>
      </c>
      <c r="E189" s="217"/>
      <c r="F189" s="217">
        <f t="shared" si="3"/>
        <v>0</v>
      </c>
      <c r="G189" s="214"/>
    </row>
    <row r="190" spans="1:7" s="17" customFormat="1" ht="16.149999999999999" customHeight="1" outlineLevel="1">
      <c r="A190" s="21">
        <v>153</v>
      </c>
      <c r="B190" s="213" t="s">
        <v>187</v>
      </c>
      <c r="C190" s="232" t="s">
        <v>188</v>
      </c>
      <c r="D190" s="216">
        <v>5</v>
      </c>
      <c r="E190" s="217"/>
      <c r="F190" s="217">
        <f t="shared" si="3"/>
        <v>0</v>
      </c>
      <c r="G190" s="214"/>
    </row>
    <row r="191" spans="1:7" s="17" customFormat="1" ht="16.149999999999999" customHeight="1" outlineLevel="1">
      <c r="A191" s="21">
        <v>154</v>
      </c>
      <c r="B191" s="213" t="s">
        <v>189</v>
      </c>
      <c r="C191" s="232" t="s">
        <v>19</v>
      </c>
      <c r="D191" s="216">
        <v>60</v>
      </c>
      <c r="E191" s="217"/>
      <c r="F191" s="217">
        <f t="shared" si="3"/>
        <v>0</v>
      </c>
      <c r="G191" s="214"/>
    </row>
    <row r="192" spans="1:7" s="17" customFormat="1" ht="16.149999999999999" customHeight="1" outlineLevel="1">
      <c r="A192" s="21">
        <v>155</v>
      </c>
      <c r="B192" s="213" t="s">
        <v>190</v>
      </c>
      <c r="C192" s="232" t="s">
        <v>19</v>
      </c>
      <c r="D192" s="216">
        <v>20</v>
      </c>
      <c r="E192" s="217"/>
      <c r="F192" s="217">
        <f t="shared" si="3"/>
        <v>0</v>
      </c>
      <c r="G192" s="214"/>
    </row>
    <row r="193" spans="1:7" s="17" customFormat="1" ht="16.149999999999999" customHeight="1" outlineLevel="1">
      <c r="A193" s="21">
        <v>156</v>
      </c>
      <c r="B193" s="213" t="s">
        <v>191</v>
      </c>
      <c r="C193" s="232" t="s">
        <v>19</v>
      </c>
      <c r="D193" s="216">
        <v>22</v>
      </c>
      <c r="E193" s="217"/>
      <c r="F193" s="217">
        <f t="shared" si="3"/>
        <v>0</v>
      </c>
      <c r="G193" s="214"/>
    </row>
    <row r="194" spans="1:7" s="17" customFormat="1" ht="16.149999999999999" customHeight="1" outlineLevel="1">
      <c r="A194" s="21">
        <v>157</v>
      </c>
      <c r="B194" s="213" t="s">
        <v>1247</v>
      </c>
      <c r="C194" s="232" t="s">
        <v>193</v>
      </c>
      <c r="D194" s="216">
        <v>10</v>
      </c>
      <c r="E194" s="217"/>
      <c r="F194" s="217">
        <f t="shared" si="3"/>
        <v>0</v>
      </c>
      <c r="G194" s="214"/>
    </row>
    <row r="195" spans="1:7" s="17" customFormat="1" ht="16.149999999999999" customHeight="1" outlineLevel="1">
      <c r="A195" s="21">
        <v>158</v>
      </c>
      <c r="B195" s="213" t="s">
        <v>194</v>
      </c>
      <c r="C195" s="232" t="s">
        <v>1042</v>
      </c>
      <c r="D195" s="216">
        <v>6</v>
      </c>
      <c r="E195" s="217"/>
      <c r="F195" s="217">
        <f t="shared" si="3"/>
        <v>0</v>
      </c>
      <c r="G195" s="214"/>
    </row>
    <row r="196" spans="1:7" s="17" customFormat="1" ht="16.149999999999999" customHeight="1" outlineLevel="1">
      <c r="A196" s="21">
        <v>159</v>
      </c>
      <c r="B196" s="213" t="s">
        <v>196</v>
      </c>
      <c r="C196" s="232" t="s">
        <v>1042</v>
      </c>
      <c r="D196" s="216">
        <v>20</v>
      </c>
      <c r="E196" s="217"/>
      <c r="F196" s="217">
        <f t="shared" si="3"/>
        <v>0</v>
      </c>
      <c r="G196" s="214"/>
    </row>
    <row r="197" spans="1:7" s="17" customFormat="1" ht="16.149999999999999" customHeight="1" outlineLevel="1">
      <c r="A197" s="21">
        <v>160</v>
      </c>
      <c r="B197" s="213" t="s">
        <v>197</v>
      </c>
      <c r="C197" s="232" t="s">
        <v>1249</v>
      </c>
      <c r="D197" s="216">
        <v>60</v>
      </c>
      <c r="E197" s="217"/>
      <c r="F197" s="217">
        <f t="shared" si="3"/>
        <v>0</v>
      </c>
      <c r="G197" s="214"/>
    </row>
    <row r="198" spans="1:7" s="17" customFormat="1" ht="16.149999999999999" customHeight="1" outlineLevel="1">
      <c r="A198" s="21">
        <v>161</v>
      </c>
      <c r="B198" s="213" t="s">
        <v>199</v>
      </c>
      <c r="C198" s="232" t="s">
        <v>1249</v>
      </c>
      <c r="D198" s="216">
        <v>12</v>
      </c>
      <c r="E198" s="217"/>
      <c r="F198" s="217">
        <f t="shared" si="3"/>
        <v>0</v>
      </c>
      <c r="G198" s="214"/>
    </row>
    <row r="199" spans="1:7" s="17" customFormat="1" ht="16.149999999999999" customHeight="1" outlineLevel="1">
      <c r="A199" s="21">
        <v>162</v>
      </c>
      <c r="B199" s="213" t="s">
        <v>200</v>
      </c>
      <c r="C199" s="232" t="s">
        <v>1249</v>
      </c>
      <c r="D199" s="216">
        <v>5</v>
      </c>
      <c r="E199" s="217"/>
      <c r="F199" s="217">
        <f t="shared" si="3"/>
        <v>0</v>
      </c>
      <c r="G199" s="214"/>
    </row>
    <row r="200" spans="1:7" s="17" customFormat="1" ht="16.149999999999999" customHeight="1" outlineLevel="1">
      <c r="A200" s="21">
        <v>163</v>
      </c>
      <c r="B200" s="213" t="s">
        <v>201</v>
      </c>
      <c r="C200" s="232" t="s">
        <v>1249</v>
      </c>
      <c r="D200" s="216">
        <v>3</v>
      </c>
      <c r="E200" s="217"/>
      <c r="F200" s="217">
        <f t="shared" si="3"/>
        <v>0</v>
      </c>
      <c r="G200" s="214"/>
    </row>
    <row r="201" spans="1:7" s="17" customFormat="1" ht="16.149999999999999" customHeight="1" outlineLevel="1">
      <c r="A201" s="21">
        <v>164</v>
      </c>
      <c r="B201" s="213" t="s">
        <v>202</v>
      </c>
      <c r="C201" s="232" t="s">
        <v>1249</v>
      </c>
      <c r="D201" s="216">
        <v>8</v>
      </c>
      <c r="E201" s="217"/>
      <c r="F201" s="217">
        <f t="shared" si="3"/>
        <v>0</v>
      </c>
      <c r="G201" s="214"/>
    </row>
    <row r="202" spans="1:7" s="17" customFormat="1" ht="16.149999999999999" customHeight="1" outlineLevel="1">
      <c r="A202" s="21">
        <v>165</v>
      </c>
      <c r="B202" s="213" t="s">
        <v>203</v>
      </c>
      <c r="C202" s="232" t="s">
        <v>1249</v>
      </c>
      <c r="D202" s="216">
        <v>30</v>
      </c>
      <c r="E202" s="217"/>
      <c r="F202" s="217">
        <f t="shared" si="3"/>
        <v>0</v>
      </c>
      <c r="G202" s="214"/>
    </row>
    <row r="203" spans="1:7" s="17" customFormat="1" ht="18" customHeight="1" outlineLevel="1">
      <c r="A203" s="248" t="s">
        <v>6</v>
      </c>
      <c r="B203" s="328" t="s">
        <v>286</v>
      </c>
      <c r="C203" s="329"/>
      <c r="D203" s="329"/>
      <c r="E203" s="329"/>
      <c r="F203" s="330"/>
      <c r="G203" s="214"/>
    </row>
    <row r="204" spans="1:7" s="17" customFormat="1" ht="16.149999999999999" customHeight="1" outlineLevel="1">
      <c r="A204" s="25">
        <v>166</v>
      </c>
      <c r="B204" s="192" t="s">
        <v>1083</v>
      </c>
      <c r="C204" s="232" t="s">
        <v>19</v>
      </c>
      <c r="D204" s="216">
        <v>1</v>
      </c>
      <c r="E204" s="217"/>
      <c r="F204" s="217">
        <f>ROUND(D204*E204,2)</f>
        <v>0</v>
      </c>
      <c r="G204" s="214"/>
    </row>
    <row r="205" spans="1:7" s="17" customFormat="1" ht="54" customHeight="1" outlineLevel="1">
      <c r="A205" s="349">
        <v>167</v>
      </c>
      <c r="B205" s="242" t="s">
        <v>1330</v>
      </c>
      <c r="C205" s="307" t="s">
        <v>19</v>
      </c>
      <c r="D205" s="310">
        <v>1</v>
      </c>
      <c r="E205" s="313"/>
      <c r="F205" s="313">
        <f>ROUND(D205*E205,2)</f>
        <v>0</v>
      </c>
      <c r="G205" s="214"/>
    </row>
    <row r="206" spans="1:7" s="17" customFormat="1" ht="16.149999999999999" customHeight="1" outlineLevel="1">
      <c r="A206" s="350"/>
      <c r="B206" s="243" t="s">
        <v>1322</v>
      </c>
      <c r="C206" s="308"/>
      <c r="D206" s="311"/>
      <c r="E206" s="314"/>
      <c r="F206" s="314"/>
      <c r="G206" s="214"/>
    </row>
    <row r="207" spans="1:7" s="17" customFormat="1" ht="16.149999999999999" customHeight="1" outlineLevel="1">
      <c r="A207" s="350"/>
      <c r="B207" s="243" t="s">
        <v>1323</v>
      </c>
      <c r="C207" s="308"/>
      <c r="D207" s="311"/>
      <c r="E207" s="314"/>
      <c r="F207" s="314"/>
      <c r="G207" s="214"/>
    </row>
    <row r="208" spans="1:7" s="17" customFormat="1" ht="16.149999999999999" customHeight="1" outlineLevel="1">
      <c r="A208" s="350"/>
      <c r="B208" s="243" t="s">
        <v>1324</v>
      </c>
      <c r="C208" s="308"/>
      <c r="D208" s="311"/>
      <c r="E208" s="314"/>
      <c r="F208" s="314"/>
      <c r="G208" s="214"/>
    </row>
    <row r="209" spans="1:7" s="17" customFormat="1" ht="16.149999999999999" customHeight="1" outlineLevel="1">
      <c r="A209" s="350"/>
      <c r="B209" s="243" t="s">
        <v>1325</v>
      </c>
      <c r="C209" s="308"/>
      <c r="D209" s="311"/>
      <c r="E209" s="314"/>
      <c r="F209" s="314"/>
      <c r="G209" s="214"/>
    </row>
    <row r="210" spans="1:7" s="17" customFormat="1" ht="16.149999999999999" customHeight="1" outlineLevel="1">
      <c r="A210" s="350"/>
      <c r="B210" s="243" t="s">
        <v>1309</v>
      </c>
      <c r="C210" s="308"/>
      <c r="D210" s="311"/>
      <c r="E210" s="314"/>
      <c r="F210" s="314"/>
      <c r="G210" s="214"/>
    </row>
    <row r="211" spans="1:7" s="17" customFormat="1" ht="16.149999999999999" customHeight="1" outlineLevel="1">
      <c r="A211" s="350"/>
      <c r="B211" s="243" t="s">
        <v>1326</v>
      </c>
      <c r="C211" s="308"/>
      <c r="D211" s="311"/>
      <c r="E211" s="314"/>
      <c r="F211" s="314"/>
      <c r="G211" s="214"/>
    </row>
    <row r="212" spans="1:7" s="17" customFormat="1" ht="16.149999999999999" customHeight="1" outlineLevel="1">
      <c r="A212" s="350"/>
      <c r="B212" s="243" t="s">
        <v>1327</v>
      </c>
      <c r="C212" s="308"/>
      <c r="D212" s="311"/>
      <c r="E212" s="314"/>
      <c r="F212" s="314"/>
      <c r="G212" s="214"/>
    </row>
    <row r="213" spans="1:7" s="17" customFormat="1" ht="16.149999999999999" customHeight="1" outlineLevel="1">
      <c r="A213" s="350"/>
      <c r="B213" s="243" t="s">
        <v>1328</v>
      </c>
      <c r="C213" s="308"/>
      <c r="D213" s="311"/>
      <c r="E213" s="314"/>
      <c r="F213" s="314"/>
      <c r="G213" s="214"/>
    </row>
    <row r="214" spans="1:7" s="17" customFormat="1" ht="16.149999999999999" customHeight="1" outlineLevel="1">
      <c r="A214" s="351"/>
      <c r="B214" s="244" t="s">
        <v>1329</v>
      </c>
      <c r="C214" s="309"/>
      <c r="D214" s="312"/>
      <c r="E214" s="315"/>
      <c r="F214" s="315"/>
      <c r="G214" s="214"/>
    </row>
    <row r="215" spans="1:7" s="17" customFormat="1" outlineLevel="1">
      <c r="A215" s="349">
        <v>168</v>
      </c>
      <c r="B215" s="242" t="s">
        <v>1321</v>
      </c>
      <c r="C215" s="307" t="s">
        <v>19</v>
      </c>
      <c r="D215" s="310">
        <v>1</v>
      </c>
      <c r="E215" s="313"/>
      <c r="F215" s="313">
        <f>ROUND(D215*E215,2)</f>
        <v>0</v>
      </c>
      <c r="G215" s="214"/>
    </row>
    <row r="216" spans="1:7" s="17" customFormat="1" ht="16.149999999999999" customHeight="1" outlineLevel="1">
      <c r="A216" s="350"/>
      <c r="B216" s="243" t="s">
        <v>1314</v>
      </c>
      <c r="C216" s="308"/>
      <c r="D216" s="311"/>
      <c r="E216" s="314"/>
      <c r="F216" s="314"/>
      <c r="G216" s="214"/>
    </row>
    <row r="217" spans="1:7" s="17" customFormat="1" ht="16.149999999999999" customHeight="1" outlineLevel="1">
      <c r="A217" s="350"/>
      <c r="B217" s="243" t="s">
        <v>1315</v>
      </c>
      <c r="C217" s="308"/>
      <c r="D217" s="311"/>
      <c r="E217" s="314"/>
      <c r="F217" s="314"/>
      <c r="G217" s="214"/>
    </row>
    <row r="218" spans="1:7" s="17" customFormat="1" ht="16.149999999999999" customHeight="1" outlineLevel="1">
      <c r="A218" s="350"/>
      <c r="B218" s="243" t="s">
        <v>1316</v>
      </c>
      <c r="C218" s="308"/>
      <c r="D218" s="311"/>
      <c r="E218" s="314"/>
      <c r="F218" s="314"/>
      <c r="G218" s="214"/>
    </row>
    <row r="219" spans="1:7" s="17" customFormat="1" ht="16.149999999999999" customHeight="1" outlineLevel="1">
      <c r="A219" s="350"/>
      <c r="B219" s="243" t="s">
        <v>1317</v>
      </c>
      <c r="C219" s="308"/>
      <c r="D219" s="311"/>
      <c r="E219" s="314"/>
      <c r="F219" s="314"/>
      <c r="G219" s="214"/>
    </row>
    <row r="220" spans="1:7" s="17" customFormat="1" ht="16.149999999999999" customHeight="1" outlineLevel="1">
      <c r="A220" s="350"/>
      <c r="B220" s="243" t="s">
        <v>1318</v>
      </c>
      <c r="C220" s="308"/>
      <c r="D220" s="311"/>
      <c r="E220" s="314"/>
      <c r="F220" s="314"/>
      <c r="G220" s="214"/>
    </row>
    <row r="221" spans="1:7" s="17" customFormat="1" ht="16.149999999999999" customHeight="1" outlineLevel="1">
      <c r="A221" s="350"/>
      <c r="B221" s="243" t="s">
        <v>1319</v>
      </c>
      <c r="C221" s="308"/>
      <c r="D221" s="311"/>
      <c r="E221" s="314"/>
      <c r="F221" s="314"/>
      <c r="G221" s="214"/>
    </row>
    <row r="222" spans="1:7" s="17" customFormat="1" ht="16.149999999999999" customHeight="1" outlineLevel="1">
      <c r="A222" s="351"/>
      <c r="B222" s="244" t="s">
        <v>1320</v>
      </c>
      <c r="C222" s="309"/>
      <c r="D222" s="312"/>
      <c r="E222" s="315"/>
      <c r="F222" s="315"/>
      <c r="G222" s="214"/>
    </row>
    <row r="223" spans="1:7" s="17" customFormat="1" ht="39" customHeight="1" outlineLevel="1">
      <c r="A223" s="349">
        <v>169</v>
      </c>
      <c r="B223" s="242" t="s">
        <v>1313</v>
      </c>
      <c r="C223" s="307" t="s">
        <v>19</v>
      </c>
      <c r="D223" s="310">
        <v>4</v>
      </c>
      <c r="E223" s="313"/>
      <c r="F223" s="313">
        <f>ROUND(D223*E223,2)</f>
        <v>0</v>
      </c>
      <c r="G223" s="214"/>
    </row>
    <row r="224" spans="1:7" s="17" customFormat="1" ht="16.149999999999999" customHeight="1" outlineLevel="1">
      <c r="A224" s="350"/>
      <c r="B224" s="243" t="s">
        <v>1306</v>
      </c>
      <c r="C224" s="308"/>
      <c r="D224" s="311"/>
      <c r="E224" s="314"/>
      <c r="F224" s="314"/>
      <c r="G224" s="214"/>
    </row>
    <row r="225" spans="1:7" s="17" customFormat="1" ht="16.149999999999999" customHeight="1" outlineLevel="1">
      <c r="A225" s="350"/>
      <c r="B225" s="243" t="s">
        <v>1307</v>
      </c>
      <c r="C225" s="308"/>
      <c r="D225" s="311"/>
      <c r="E225" s="314"/>
      <c r="F225" s="314"/>
      <c r="G225" s="214"/>
    </row>
    <row r="226" spans="1:7" s="17" customFormat="1" ht="16.149999999999999" customHeight="1" outlineLevel="1">
      <c r="A226" s="350"/>
      <c r="B226" s="243" t="s">
        <v>1308</v>
      </c>
      <c r="C226" s="308"/>
      <c r="D226" s="311"/>
      <c r="E226" s="314"/>
      <c r="F226" s="314"/>
      <c r="G226" s="214"/>
    </row>
    <row r="227" spans="1:7" s="17" customFormat="1" ht="16.149999999999999" customHeight="1" outlineLevel="1">
      <c r="A227" s="350"/>
      <c r="B227" s="243" t="s">
        <v>1309</v>
      </c>
      <c r="C227" s="308"/>
      <c r="D227" s="311"/>
      <c r="E227" s="314"/>
      <c r="F227" s="314"/>
      <c r="G227" s="214"/>
    </row>
    <row r="228" spans="1:7" s="17" customFormat="1" ht="16.149999999999999" customHeight="1" outlineLevel="1">
      <c r="A228" s="350"/>
      <c r="B228" s="243" t="s">
        <v>1310</v>
      </c>
      <c r="C228" s="308"/>
      <c r="D228" s="311"/>
      <c r="E228" s="314"/>
      <c r="F228" s="314"/>
      <c r="G228" s="214"/>
    </row>
    <row r="229" spans="1:7" s="17" customFormat="1" ht="16.149999999999999" customHeight="1" outlineLevel="1">
      <c r="A229" s="350"/>
      <c r="B229" s="243" t="s">
        <v>1311</v>
      </c>
      <c r="C229" s="308"/>
      <c r="D229" s="311"/>
      <c r="E229" s="314"/>
      <c r="F229" s="314"/>
      <c r="G229" s="214"/>
    </row>
    <row r="230" spans="1:7" s="17" customFormat="1" ht="16.149999999999999" customHeight="1" outlineLevel="1">
      <c r="A230" s="351"/>
      <c r="B230" s="244" t="s">
        <v>1312</v>
      </c>
      <c r="C230" s="309"/>
      <c r="D230" s="312"/>
      <c r="E230" s="315"/>
      <c r="F230" s="315"/>
      <c r="G230" s="214"/>
    </row>
    <row r="231" spans="1:7" s="17" customFormat="1" ht="16.149999999999999" customHeight="1" outlineLevel="1">
      <c r="A231" s="349">
        <v>170</v>
      </c>
      <c r="B231" s="242" t="s">
        <v>1305</v>
      </c>
      <c r="C231" s="307" t="s">
        <v>19</v>
      </c>
      <c r="D231" s="310">
        <v>1</v>
      </c>
      <c r="E231" s="313"/>
      <c r="F231" s="313">
        <f>ROUND(D231*E231,2)</f>
        <v>0</v>
      </c>
      <c r="G231" s="214"/>
    </row>
    <row r="232" spans="1:7" s="17" customFormat="1" ht="16.149999999999999" customHeight="1" outlineLevel="1">
      <c r="A232" s="350"/>
      <c r="B232" s="243" t="s">
        <v>1304</v>
      </c>
      <c r="C232" s="308"/>
      <c r="D232" s="311"/>
      <c r="E232" s="314"/>
      <c r="F232" s="314"/>
      <c r="G232" s="214"/>
    </row>
    <row r="233" spans="1:7" s="17" customFormat="1" ht="16.149999999999999" customHeight="1" outlineLevel="1">
      <c r="A233" s="350"/>
      <c r="B233" s="243" t="s">
        <v>1289</v>
      </c>
      <c r="C233" s="308"/>
      <c r="D233" s="311"/>
      <c r="E233" s="314"/>
      <c r="F233" s="314"/>
      <c r="G233" s="214"/>
    </row>
    <row r="234" spans="1:7" s="17" customFormat="1" ht="16.149999999999999" customHeight="1" outlineLevel="1">
      <c r="A234" s="350"/>
      <c r="B234" s="243" t="s">
        <v>1290</v>
      </c>
      <c r="C234" s="308"/>
      <c r="D234" s="311"/>
      <c r="E234" s="314"/>
      <c r="F234" s="314"/>
      <c r="G234" s="214"/>
    </row>
    <row r="235" spans="1:7" s="17" customFormat="1" ht="16.149999999999999" customHeight="1" outlineLevel="1">
      <c r="A235" s="350"/>
      <c r="B235" s="243" t="s">
        <v>1291</v>
      </c>
      <c r="C235" s="308"/>
      <c r="D235" s="311"/>
      <c r="E235" s="314"/>
      <c r="F235" s="314"/>
      <c r="G235" s="214"/>
    </row>
    <row r="236" spans="1:7" s="17" customFormat="1" ht="16.149999999999999" customHeight="1" outlineLevel="1">
      <c r="A236" s="350"/>
      <c r="B236" s="243" t="s">
        <v>1292</v>
      </c>
      <c r="C236" s="308"/>
      <c r="D236" s="311"/>
      <c r="E236" s="314"/>
      <c r="F236" s="314"/>
      <c r="G236" s="214"/>
    </row>
    <row r="237" spans="1:7" s="17" customFormat="1" ht="16.149999999999999" customHeight="1" outlineLevel="1">
      <c r="A237" s="350"/>
      <c r="B237" s="243" t="s">
        <v>1293</v>
      </c>
      <c r="C237" s="308"/>
      <c r="D237" s="311"/>
      <c r="E237" s="314"/>
      <c r="F237" s="314"/>
      <c r="G237" s="214"/>
    </row>
    <row r="238" spans="1:7" s="17" customFormat="1" ht="16.149999999999999" customHeight="1" outlineLevel="1">
      <c r="A238" s="350"/>
      <c r="B238" s="243" t="s">
        <v>1294</v>
      </c>
      <c r="C238" s="308"/>
      <c r="D238" s="311"/>
      <c r="E238" s="314"/>
      <c r="F238" s="314"/>
      <c r="G238" s="214"/>
    </row>
    <row r="239" spans="1:7" s="17" customFormat="1" ht="16.149999999999999" customHeight="1" outlineLevel="1">
      <c r="A239" s="350"/>
      <c r="B239" s="243" t="s">
        <v>1295</v>
      </c>
      <c r="C239" s="308"/>
      <c r="D239" s="311"/>
      <c r="E239" s="314"/>
      <c r="F239" s="314"/>
      <c r="G239" s="214"/>
    </row>
    <row r="240" spans="1:7" s="17" customFormat="1" ht="16.149999999999999" customHeight="1" outlineLevel="1">
      <c r="A240" s="350"/>
      <c r="B240" s="243" t="s">
        <v>1296</v>
      </c>
      <c r="C240" s="308"/>
      <c r="D240" s="311"/>
      <c r="E240" s="314"/>
      <c r="F240" s="314"/>
      <c r="G240" s="214"/>
    </row>
    <row r="241" spans="1:7" s="17" customFormat="1" ht="16.149999999999999" customHeight="1" outlineLevel="1">
      <c r="A241" s="350"/>
      <c r="B241" s="243" t="s">
        <v>1297</v>
      </c>
      <c r="C241" s="308"/>
      <c r="D241" s="311"/>
      <c r="E241" s="314"/>
      <c r="F241" s="314"/>
      <c r="G241" s="214"/>
    </row>
    <row r="242" spans="1:7" s="17" customFormat="1" ht="16.149999999999999" customHeight="1" outlineLevel="1">
      <c r="A242" s="350"/>
      <c r="B242" s="243" t="s">
        <v>1298</v>
      </c>
      <c r="C242" s="308"/>
      <c r="D242" s="311"/>
      <c r="E242" s="314"/>
      <c r="F242" s="314"/>
      <c r="G242" s="214"/>
    </row>
    <row r="243" spans="1:7" s="17" customFormat="1" ht="16.149999999999999" customHeight="1" outlineLevel="1">
      <c r="A243" s="350"/>
      <c r="B243" s="243" t="s">
        <v>1299</v>
      </c>
      <c r="C243" s="308"/>
      <c r="D243" s="311"/>
      <c r="E243" s="314"/>
      <c r="F243" s="314"/>
      <c r="G243" s="214"/>
    </row>
    <row r="244" spans="1:7" s="17" customFormat="1" ht="16.149999999999999" customHeight="1" outlineLevel="1">
      <c r="A244" s="350"/>
      <c r="B244" s="243" t="s">
        <v>1300</v>
      </c>
      <c r="C244" s="308"/>
      <c r="D244" s="311"/>
      <c r="E244" s="314"/>
      <c r="F244" s="314"/>
      <c r="G244" s="214"/>
    </row>
    <row r="245" spans="1:7" s="17" customFormat="1" ht="16.149999999999999" customHeight="1" outlineLevel="1">
      <c r="A245" s="350"/>
      <c r="B245" s="243" t="s">
        <v>1301</v>
      </c>
      <c r="C245" s="308"/>
      <c r="D245" s="311"/>
      <c r="E245" s="314"/>
      <c r="F245" s="314"/>
      <c r="G245" s="214"/>
    </row>
    <row r="246" spans="1:7" s="17" customFormat="1" ht="16.149999999999999" customHeight="1" outlineLevel="1">
      <c r="A246" s="350"/>
      <c r="B246" s="243" t="s">
        <v>1302</v>
      </c>
      <c r="C246" s="308"/>
      <c r="D246" s="311"/>
      <c r="E246" s="314"/>
      <c r="F246" s="314"/>
      <c r="G246" s="214"/>
    </row>
    <row r="247" spans="1:7" s="17" customFormat="1" ht="16.149999999999999" customHeight="1" outlineLevel="1">
      <c r="A247" s="351"/>
      <c r="B247" s="244" t="s">
        <v>1303</v>
      </c>
      <c r="C247" s="309"/>
      <c r="D247" s="312"/>
      <c r="E247" s="315"/>
      <c r="F247" s="315"/>
      <c r="G247" s="214"/>
    </row>
    <row r="248" spans="1:7" s="17" customFormat="1" outlineLevel="1">
      <c r="A248" s="349">
        <v>171</v>
      </c>
      <c r="B248" s="242" t="s">
        <v>1288</v>
      </c>
      <c r="C248" s="307" t="s">
        <v>19</v>
      </c>
      <c r="D248" s="310">
        <v>3</v>
      </c>
      <c r="E248" s="313"/>
      <c r="F248" s="313">
        <f>ROUND(D248*E248,2)</f>
        <v>0</v>
      </c>
      <c r="G248" s="214"/>
    </row>
    <row r="249" spans="1:7" s="17" customFormat="1" ht="16.149999999999999" customHeight="1" outlineLevel="1">
      <c r="A249" s="350"/>
      <c r="B249" s="243" t="s">
        <v>1283</v>
      </c>
      <c r="C249" s="308"/>
      <c r="D249" s="311"/>
      <c r="E249" s="314"/>
      <c r="F249" s="314"/>
      <c r="G249" s="214"/>
    </row>
    <row r="250" spans="1:7" s="17" customFormat="1" ht="16.149999999999999" customHeight="1" outlineLevel="1">
      <c r="A250" s="350"/>
      <c r="B250" s="243" t="s">
        <v>1284</v>
      </c>
      <c r="C250" s="308"/>
      <c r="D250" s="311"/>
      <c r="E250" s="314"/>
      <c r="F250" s="314"/>
      <c r="G250" s="214"/>
    </row>
    <row r="251" spans="1:7" s="17" customFormat="1" ht="16.149999999999999" customHeight="1" outlineLevel="1">
      <c r="A251" s="350"/>
      <c r="B251" s="243" t="s">
        <v>1285</v>
      </c>
      <c r="C251" s="308"/>
      <c r="D251" s="311"/>
      <c r="E251" s="314"/>
      <c r="F251" s="314"/>
      <c r="G251" s="214"/>
    </row>
    <row r="252" spans="1:7" s="17" customFormat="1" ht="16.149999999999999" customHeight="1" outlineLevel="1">
      <c r="A252" s="350"/>
      <c r="B252" s="243" t="s">
        <v>1286</v>
      </c>
      <c r="C252" s="308"/>
      <c r="D252" s="311"/>
      <c r="E252" s="314"/>
      <c r="F252" s="314"/>
      <c r="G252" s="214"/>
    </row>
    <row r="253" spans="1:7" s="17" customFormat="1" ht="16.149999999999999" customHeight="1" outlineLevel="1">
      <c r="A253" s="351"/>
      <c r="B253" s="244" t="s">
        <v>1287</v>
      </c>
      <c r="C253" s="309"/>
      <c r="D253" s="312"/>
      <c r="E253" s="315"/>
      <c r="F253" s="315"/>
      <c r="G253" s="214"/>
    </row>
    <row r="254" spans="1:7" s="17" customFormat="1" ht="16.149999999999999" customHeight="1" outlineLevel="1">
      <c r="A254" s="349">
        <v>172</v>
      </c>
      <c r="B254" s="242" t="s">
        <v>1282</v>
      </c>
      <c r="C254" s="307" t="s">
        <v>19</v>
      </c>
      <c r="D254" s="310">
        <v>1</v>
      </c>
      <c r="E254" s="313"/>
      <c r="F254" s="313">
        <f>ROUND(D254*E254,2)</f>
        <v>0</v>
      </c>
      <c r="G254" s="214"/>
    </row>
    <row r="255" spans="1:7" s="17" customFormat="1" ht="26.45" customHeight="1" outlineLevel="1">
      <c r="A255" s="350"/>
      <c r="B255" s="243" t="s">
        <v>1272</v>
      </c>
      <c r="C255" s="308"/>
      <c r="D255" s="311"/>
      <c r="E255" s="314"/>
      <c r="F255" s="314"/>
      <c r="G255" s="214"/>
    </row>
    <row r="256" spans="1:7" s="17" customFormat="1" ht="16.149999999999999" customHeight="1" outlineLevel="1">
      <c r="A256" s="350"/>
      <c r="B256" s="243" t="s">
        <v>1273</v>
      </c>
      <c r="C256" s="308"/>
      <c r="D256" s="311"/>
      <c r="E256" s="314"/>
      <c r="F256" s="314"/>
      <c r="G256" s="214"/>
    </row>
    <row r="257" spans="1:7" s="17" customFormat="1" ht="26.45" customHeight="1" outlineLevel="1">
      <c r="A257" s="350"/>
      <c r="B257" s="243" t="s">
        <v>1274</v>
      </c>
      <c r="C257" s="308"/>
      <c r="D257" s="311"/>
      <c r="E257" s="314"/>
      <c r="F257" s="314"/>
      <c r="G257" s="214"/>
    </row>
    <row r="258" spans="1:7" s="17" customFormat="1" ht="16.149999999999999" customHeight="1" outlineLevel="1">
      <c r="A258" s="350"/>
      <c r="B258" s="243" t="s">
        <v>1275</v>
      </c>
      <c r="C258" s="308"/>
      <c r="D258" s="311"/>
      <c r="E258" s="314"/>
      <c r="F258" s="314"/>
      <c r="G258" s="214"/>
    </row>
    <row r="259" spans="1:7" s="17" customFormat="1" ht="16.149999999999999" customHeight="1" outlineLevel="1">
      <c r="A259" s="350"/>
      <c r="B259" s="243" t="s">
        <v>1276</v>
      </c>
      <c r="C259" s="308"/>
      <c r="D259" s="311"/>
      <c r="E259" s="314"/>
      <c r="F259" s="314"/>
      <c r="G259" s="214"/>
    </row>
    <row r="260" spans="1:7" s="17" customFormat="1" ht="16.149999999999999" customHeight="1" outlineLevel="1">
      <c r="A260" s="350"/>
      <c r="B260" s="243" t="s">
        <v>1277</v>
      </c>
      <c r="C260" s="308"/>
      <c r="D260" s="311"/>
      <c r="E260" s="314"/>
      <c r="F260" s="314"/>
      <c r="G260" s="214"/>
    </row>
    <row r="261" spans="1:7" s="17" customFormat="1" ht="16.149999999999999" customHeight="1" outlineLevel="1">
      <c r="A261" s="350"/>
      <c r="B261" s="243" t="s">
        <v>1278</v>
      </c>
      <c r="C261" s="308"/>
      <c r="D261" s="311"/>
      <c r="E261" s="314"/>
      <c r="F261" s="314"/>
      <c r="G261" s="214"/>
    </row>
    <row r="262" spans="1:7" s="17" customFormat="1" ht="16.149999999999999" customHeight="1" outlineLevel="1">
      <c r="A262" s="350"/>
      <c r="B262" s="243" t="s">
        <v>1279</v>
      </c>
      <c r="C262" s="308"/>
      <c r="D262" s="311"/>
      <c r="E262" s="314"/>
      <c r="F262" s="314"/>
      <c r="G262" s="214"/>
    </row>
    <row r="263" spans="1:7" s="17" customFormat="1" ht="16.149999999999999" customHeight="1" outlineLevel="1">
      <c r="A263" s="350"/>
      <c r="B263" s="243" t="s">
        <v>1280</v>
      </c>
      <c r="C263" s="308"/>
      <c r="D263" s="311"/>
      <c r="E263" s="314"/>
      <c r="F263" s="314"/>
      <c r="G263" s="214"/>
    </row>
    <row r="264" spans="1:7" s="17" customFormat="1" ht="16.149999999999999" customHeight="1" outlineLevel="1">
      <c r="A264" s="351"/>
      <c r="B264" s="244" t="s">
        <v>1281</v>
      </c>
      <c r="C264" s="309"/>
      <c r="D264" s="312"/>
      <c r="E264" s="315"/>
      <c r="F264" s="315"/>
      <c r="G264" s="214"/>
    </row>
    <row r="265" spans="1:7" s="17" customFormat="1" outlineLevel="1">
      <c r="A265" s="349">
        <v>173</v>
      </c>
      <c r="B265" s="242" t="s">
        <v>1271</v>
      </c>
      <c r="C265" s="307" t="s">
        <v>19</v>
      </c>
      <c r="D265" s="310">
        <v>1</v>
      </c>
      <c r="E265" s="313"/>
      <c r="F265" s="313">
        <f>ROUND(D265*E265,2)</f>
        <v>0</v>
      </c>
      <c r="G265" s="214"/>
    </row>
    <row r="266" spans="1:7" s="17" customFormat="1" ht="26.45" customHeight="1" outlineLevel="1">
      <c r="A266" s="350"/>
      <c r="B266" s="243" t="s">
        <v>1269</v>
      </c>
      <c r="C266" s="308"/>
      <c r="D266" s="311"/>
      <c r="E266" s="314"/>
      <c r="F266" s="314"/>
      <c r="G266" s="214"/>
    </row>
    <row r="267" spans="1:7" s="17" customFormat="1" ht="26.45" customHeight="1" outlineLevel="1">
      <c r="A267" s="351"/>
      <c r="B267" s="244" t="s">
        <v>1270</v>
      </c>
      <c r="C267" s="309"/>
      <c r="D267" s="312"/>
      <c r="E267" s="315"/>
      <c r="F267" s="315"/>
      <c r="G267" s="214"/>
    </row>
    <row r="268" spans="1:7" s="17" customFormat="1" ht="16.149999999999999" customHeight="1" outlineLevel="1">
      <c r="A268" s="349">
        <v>174</v>
      </c>
      <c r="B268" s="242" t="s">
        <v>1266</v>
      </c>
      <c r="C268" s="307" t="s">
        <v>19</v>
      </c>
      <c r="D268" s="310">
        <v>1</v>
      </c>
      <c r="E268" s="313"/>
      <c r="F268" s="313">
        <f>ROUND(D268*E268,2)</f>
        <v>0</v>
      </c>
      <c r="G268" s="214"/>
    </row>
    <row r="269" spans="1:7" s="17" customFormat="1" ht="16.149999999999999" customHeight="1" outlineLevel="1">
      <c r="A269" s="350"/>
      <c r="B269" s="243" t="s">
        <v>1250</v>
      </c>
      <c r="C269" s="308"/>
      <c r="D269" s="311"/>
      <c r="E269" s="314"/>
      <c r="F269" s="314"/>
      <c r="G269" s="214"/>
    </row>
    <row r="270" spans="1:7" s="17" customFormat="1" ht="26.45" customHeight="1" outlineLevel="1">
      <c r="A270" s="350"/>
      <c r="B270" s="243" t="s">
        <v>1251</v>
      </c>
      <c r="C270" s="308"/>
      <c r="D270" s="311"/>
      <c r="E270" s="314"/>
      <c r="F270" s="314"/>
      <c r="G270" s="214"/>
    </row>
    <row r="271" spans="1:7" s="17" customFormat="1" ht="26.45" customHeight="1" outlineLevel="1">
      <c r="A271" s="350"/>
      <c r="B271" s="243" t="s">
        <v>1252</v>
      </c>
      <c r="C271" s="308"/>
      <c r="D271" s="311"/>
      <c r="E271" s="314"/>
      <c r="F271" s="314"/>
      <c r="G271" s="214"/>
    </row>
    <row r="272" spans="1:7" s="17" customFormat="1" ht="26.45" customHeight="1" outlineLevel="1">
      <c r="A272" s="350"/>
      <c r="B272" s="243" t="s">
        <v>1253</v>
      </c>
      <c r="C272" s="308"/>
      <c r="D272" s="311"/>
      <c r="E272" s="314"/>
      <c r="F272" s="314"/>
      <c r="G272" s="214"/>
    </row>
    <row r="273" spans="1:7" s="17" customFormat="1" ht="16.149999999999999" customHeight="1" outlineLevel="1">
      <c r="A273" s="350"/>
      <c r="B273" s="243" t="s">
        <v>1254</v>
      </c>
      <c r="C273" s="308"/>
      <c r="D273" s="311"/>
      <c r="E273" s="314"/>
      <c r="F273" s="314"/>
      <c r="G273" s="214"/>
    </row>
    <row r="274" spans="1:7" s="17" customFormat="1" ht="55.9" customHeight="1" outlineLevel="1">
      <c r="A274" s="350"/>
      <c r="B274" s="243" t="s">
        <v>1255</v>
      </c>
      <c r="C274" s="308"/>
      <c r="D274" s="311"/>
      <c r="E274" s="314"/>
      <c r="F274" s="314"/>
      <c r="G274" s="214"/>
    </row>
    <row r="275" spans="1:7" s="17" customFormat="1" ht="16.149999999999999" customHeight="1" outlineLevel="1">
      <c r="A275" s="350"/>
      <c r="B275" s="243" t="s">
        <v>1256</v>
      </c>
      <c r="C275" s="308"/>
      <c r="D275" s="311"/>
      <c r="E275" s="314"/>
      <c r="F275" s="314"/>
      <c r="G275" s="214"/>
    </row>
    <row r="276" spans="1:7" s="17" customFormat="1" ht="16.149999999999999" customHeight="1" outlineLevel="1">
      <c r="A276" s="350"/>
      <c r="B276" s="243" t="s">
        <v>1257</v>
      </c>
      <c r="C276" s="308"/>
      <c r="D276" s="311"/>
      <c r="E276" s="314"/>
      <c r="F276" s="314"/>
      <c r="G276" s="214"/>
    </row>
    <row r="277" spans="1:7" s="17" customFormat="1" ht="16.149999999999999" customHeight="1" outlineLevel="1">
      <c r="A277" s="350"/>
      <c r="B277" s="243" t="s">
        <v>1258</v>
      </c>
      <c r="C277" s="308"/>
      <c r="D277" s="311"/>
      <c r="E277" s="314"/>
      <c r="F277" s="314"/>
      <c r="G277" s="214"/>
    </row>
    <row r="278" spans="1:7" s="17" customFormat="1" ht="16.149999999999999" customHeight="1" outlineLevel="1">
      <c r="A278" s="350"/>
      <c r="B278" s="243" t="s">
        <v>1259</v>
      </c>
      <c r="C278" s="308"/>
      <c r="D278" s="311"/>
      <c r="E278" s="314"/>
      <c r="F278" s="314"/>
      <c r="G278" s="214"/>
    </row>
    <row r="279" spans="1:7" s="17" customFormat="1" ht="16.149999999999999" customHeight="1" outlineLevel="1">
      <c r="A279" s="350"/>
      <c r="B279" s="243" t="s">
        <v>1260</v>
      </c>
      <c r="C279" s="308"/>
      <c r="D279" s="311"/>
      <c r="E279" s="314"/>
      <c r="F279" s="314"/>
      <c r="G279" s="214"/>
    </row>
    <row r="280" spans="1:7" s="17" customFormat="1" ht="16.149999999999999" customHeight="1" outlineLevel="1">
      <c r="A280" s="350"/>
      <c r="B280" s="243" t="s">
        <v>1261</v>
      </c>
      <c r="C280" s="308"/>
      <c r="D280" s="311"/>
      <c r="E280" s="314"/>
      <c r="F280" s="314"/>
      <c r="G280" s="214"/>
    </row>
    <row r="281" spans="1:7" s="17" customFormat="1" ht="16.149999999999999" customHeight="1" outlineLevel="1">
      <c r="A281" s="350"/>
      <c r="B281" s="243" t="s">
        <v>1262</v>
      </c>
      <c r="C281" s="308"/>
      <c r="D281" s="311"/>
      <c r="E281" s="314"/>
      <c r="F281" s="314"/>
      <c r="G281" s="214"/>
    </row>
    <row r="282" spans="1:7" s="17" customFormat="1" ht="16.149999999999999" customHeight="1" outlineLevel="1">
      <c r="A282" s="350"/>
      <c r="B282" s="243" t="s">
        <v>1263</v>
      </c>
      <c r="C282" s="308"/>
      <c r="D282" s="311"/>
      <c r="E282" s="314"/>
      <c r="F282" s="314"/>
      <c r="G282" s="214"/>
    </row>
    <row r="283" spans="1:7" s="17" customFormat="1" ht="16.149999999999999" customHeight="1" outlineLevel="1">
      <c r="A283" s="350"/>
      <c r="B283" s="243" t="s">
        <v>1264</v>
      </c>
      <c r="C283" s="308"/>
      <c r="D283" s="311"/>
      <c r="E283" s="314"/>
      <c r="F283" s="314"/>
      <c r="G283" s="214"/>
    </row>
    <row r="284" spans="1:7" s="17" customFormat="1" ht="16.149999999999999" customHeight="1" outlineLevel="1">
      <c r="A284" s="351"/>
      <c r="B284" s="244" t="s">
        <v>1265</v>
      </c>
      <c r="C284" s="309"/>
      <c r="D284" s="312"/>
      <c r="E284" s="315"/>
      <c r="F284" s="315"/>
      <c r="G284" s="214"/>
    </row>
    <row r="285" spans="1:7" s="17" customFormat="1" ht="16.149999999999999" customHeight="1" outlineLevel="1">
      <c r="A285" s="25">
        <v>175</v>
      </c>
      <c r="B285" s="213" t="s">
        <v>297</v>
      </c>
      <c r="C285" s="232" t="s">
        <v>19</v>
      </c>
      <c r="D285" s="216">
        <v>2</v>
      </c>
      <c r="E285" s="217"/>
      <c r="F285" s="217">
        <f t="shared" ref="F285:F313" si="4">ROUND(D285*E285,2)</f>
        <v>0</v>
      </c>
      <c r="G285" s="214"/>
    </row>
    <row r="286" spans="1:7" s="17" customFormat="1" ht="16.149999999999999" customHeight="1" outlineLevel="1">
      <c r="A286" s="25">
        <v>176</v>
      </c>
      <c r="B286" s="213" t="s">
        <v>298</v>
      </c>
      <c r="C286" s="232" t="s">
        <v>421</v>
      </c>
      <c r="D286" s="216">
        <v>350</v>
      </c>
      <c r="E286" s="217"/>
      <c r="F286" s="217">
        <f t="shared" si="4"/>
        <v>0</v>
      </c>
      <c r="G286" s="214"/>
    </row>
    <row r="287" spans="1:7" s="17" customFormat="1" ht="25.5" outlineLevel="1">
      <c r="A287" s="25">
        <v>177</v>
      </c>
      <c r="B287" s="213" t="s">
        <v>1267</v>
      </c>
      <c r="C287" s="232" t="s">
        <v>19</v>
      </c>
      <c r="D287" s="216">
        <v>1</v>
      </c>
      <c r="E287" s="217"/>
      <c r="F287" s="217">
        <f t="shared" si="4"/>
        <v>0</v>
      </c>
      <c r="G287" s="214"/>
    </row>
    <row r="288" spans="1:7" s="17" customFormat="1" ht="16.149999999999999" customHeight="1" outlineLevel="1">
      <c r="A288" s="25">
        <v>178</v>
      </c>
      <c r="B288" s="213" t="s">
        <v>300</v>
      </c>
      <c r="C288" s="232" t="s">
        <v>421</v>
      </c>
      <c r="D288" s="216">
        <v>5</v>
      </c>
      <c r="E288" s="217"/>
      <c r="F288" s="217">
        <f t="shared" si="4"/>
        <v>0</v>
      </c>
      <c r="G288" s="214"/>
    </row>
    <row r="289" spans="1:7" s="17" customFormat="1" ht="16.149999999999999" customHeight="1" outlineLevel="1">
      <c r="A289" s="25">
        <v>179</v>
      </c>
      <c r="B289" s="213" t="s">
        <v>301</v>
      </c>
      <c r="C289" s="232" t="s">
        <v>421</v>
      </c>
      <c r="D289" s="216">
        <v>5</v>
      </c>
      <c r="E289" s="217"/>
      <c r="F289" s="217">
        <f t="shared" si="4"/>
        <v>0</v>
      </c>
      <c r="G289" s="214"/>
    </row>
    <row r="290" spans="1:7" s="17" customFormat="1" ht="16.149999999999999" customHeight="1" outlineLevel="1">
      <c r="A290" s="25">
        <v>180</v>
      </c>
      <c r="B290" s="213" t="s">
        <v>302</v>
      </c>
      <c r="C290" s="232" t="s">
        <v>421</v>
      </c>
      <c r="D290" s="216">
        <v>10</v>
      </c>
      <c r="E290" s="217"/>
      <c r="F290" s="217">
        <f t="shared" si="4"/>
        <v>0</v>
      </c>
      <c r="G290" s="214"/>
    </row>
    <row r="291" spans="1:7" s="17" customFormat="1" ht="16.149999999999999" customHeight="1" outlineLevel="1">
      <c r="A291" s="25">
        <v>181</v>
      </c>
      <c r="B291" s="213" t="s">
        <v>176</v>
      </c>
      <c r="C291" s="232" t="s">
        <v>421</v>
      </c>
      <c r="D291" s="216">
        <v>5</v>
      </c>
      <c r="E291" s="217"/>
      <c r="F291" s="217">
        <f t="shared" si="4"/>
        <v>0</v>
      </c>
      <c r="G291" s="214"/>
    </row>
    <row r="292" spans="1:7" s="17" customFormat="1" ht="16.149999999999999" customHeight="1" outlineLevel="1">
      <c r="A292" s="25">
        <v>182</v>
      </c>
      <c r="B292" s="213" t="s">
        <v>303</v>
      </c>
      <c r="C292" s="232" t="s">
        <v>421</v>
      </c>
      <c r="D292" s="216">
        <v>315</v>
      </c>
      <c r="E292" s="217"/>
      <c r="F292" s="217">
        <f t="shared" si="4"/>
        <v>0</v>
      </c>
      <c r="G292" s="214"/>
    </row>
    <row r="293" spans="1:7" s="17" customFormat="1" ht="16.149999999999999" customHeight="1" outlineLevel="1">
      <c r="A293" s="25">
        <v>183</v>
      </c>
      <c r="B293" s="213" t="s">
        <v>304</v>
      </c>
      <c r="C293" s="232" t="s">
        <v>421</v>
      </c>
      <c r="D293" s="216">
        <v>30</v>
      </c>
      <c r="E293" s="217"/>
      <c r="F293" s="217">
        <f t="shared" si="4"/>
        <v>0</v>
      </c>
      <c r="G293" s="214"/>
    </row>
    <row r="294" spans="1:7" s="17" customFormat="1" ht="16.149999999999999" customHeight="1" outlineLevel="1">
      <c r="A294" s="25">
        <v>184</v>
      </c>
      <c r="B294" s="213" t="s">
        <v>305</v>
      </c>
      <c r="C294" s="232" t="s">
        <v>19</v>
      </c>
      <c r="D294" s="216">
        <v>1</v>
      </c>
      <c r="E294" s="217"/>
      <c r="F294" s="217">
        <f t="shared" si="4"/>
        <v>0</v>
      </c>
      <c r="G294" s="214"/>
    </row>
    <row r="295" spans="1:7" s="17" customFormat="1" ht="16.149999999999999" customHeight="1" outlineLevel="1">
      <c r="A295" s="25">
        <v>185</v>
      </c>
      <c r="B295" s="213" t="s">
        <v>306</v>
      </c>
      <c r="C295" s="232" t="s">
        <v>19</v>
      </c>
      <c r="D295" s="216">
        <v>1</v>
      </c>
      <c r="E295" s="217"/>
      <c r="F295" s="217">
        <f t="shared" si="4"/>
        <v>0</v>
      </c>
      <c r="G295" s="214"/>
    </row>
    <row r="296" spans="1:7" s="17" customFormat="1" ht="16.149999999999999" customHeight="1" outlineLevel="1">
      <c r="A296" s="25">
        <v>186</v>
      </c>
      <c r="B296" s="213" t="s">
        <v>307</v>
      </c>
      <c r="C296" s="232" t="s">
        <v>19</v>
      </c>
      <c r="D296" s="216">
        <v>1</v>
      </c>
      <c r="E296" s="217"/>
      <c r="F296" s="217">
        <f t="shared" si="4"/>
        <v>0</v>
      </c>
      <c r="G296" s="214"/>
    </row>
    <row r="297" spans="1:7" s="17" customFormat="1" ht="16.149999999999999" customHeight="1" outlineLevel="1">
      <c r="A297" s="25">
        <v>187</v>
      </c>
      <c r="B297" s="213" t="s">
        <v>308</v>
      </c>
      <c r="C297" s="232" t="s">
        <v>19</v>
      </c>
      <c r="D297" s="216">
        <v>1</v>
      </c>
      <c r="E297" s="217"/>
      <c r="F297" s="217">
        <f t="shared" si="4"/>
        <v>0</v>
      </c>
      <c r="G297" s="214"/>
    </row>
    <row r="298" spans="1:7" s="17" customFormat="1" ht="16.149999999999999" customHeight="1" outlineLevel="1">
      <c r="A298" s="25">
        <v>188</v>
      </c>
      <c r="B298" s="213" t="s">
        <v>309</v>
      </c>
      <c r="C298" s="232" t="s">
        <v>19</v>
      </c>
      <c r="D298" s="216">
        <v>1</v>
      </c>
      <c r="E298" s="217"/>
      <c r="F298" s="217">
        <f t="shared" si="4"/>
        <v>0</v>
      </c>
      <c r="G298" s="214"/>
    </row>
    <row r="299" spans="1:7" s="17" customFormat="1" ht="16.149999999999999" customHeight="1" outlineLevel="1">
      <c r="A299" s="25">
        <v>189</v>
      </c>
      <c r="B299" s="213" t="s">
        <v>310</v>
      </c>
      <c r="C299" s="232" t="s">
        <v>19</v>
      </c>
      <c r="D299" s="216">
        <v>3</v>
      </c>
      <c r="E299" s="217"/>
      <c r="F299" s="217">
        <f t="shared" si="4"/>
        <v>0</v>
      </c>
      <c r="G299" s="214"/>
    </row>
    <row r="300" spans="1:7" s="17" customFormat="1" ht="16.149999999999999" customHeight="1" outlineLevel="1">
      <c r="A300" s="25">
        <v>190</v>
      </c>
      <c r="B300" s="213" t="s">
        <v>311</v>
      </c>
      <c r="C300" s="232" t="s">
        <v>19</v>
      </c>
      <c r="D300" s="216">
        <v>1</v>
      </c>
      <c r="E300" s="217"/>
      <c r="F300" s="217">
        <f t="shared" si="4"/>
        <v>0</v>
      </c>
      <c r="G300" s="214"/>
    </row>
    <row r="301" spans="1:7" s="17" customFormat="1" ht="16.149999999999999" customHeight="1" outlineLevel="1">
      <c r="A301" s="25">
        <v>191</v>
      </c>
      <c r="B301" s="213" t="s">
        <v>312</v>
      </c>
      <c r="C301" s="232" t="s">
        <v>19</v>
      </c>
      <c r="D301" s="216">
        <v>1</v>
      </c>
      <c r="E301" s="217"/>
      <c r="F301" s="217">
        <f t="shared" si="4"/>
        <v>0</v>
      </c>
      <c r="G301" s="214"/>
    </row>
    <row r="302" spans="1:7" s="17" customFormat="1" ht="16.149999999999999" customHeight="1" outlineLevel="1">
      <c r="A302" s="25">
        <v>192</v>
      </c>
      <c r="B302" s="213" t="s">
        <v>313</v>
      </c>
      <c r="C302" s="232" t="s">
        <v>19</v>
      </c>
      <c r="D302" s="216">
        <v>4</v>
      </c>
      <c r="E302" s="217"/>
      <c r="F302" s="217">
        <f t="shared" si="4"/>
        <v>0</v>
      </c>
      <c r="G302" s="214"/>
    </row>
    <row r="303" spans="1:7" s="17" customFormat="1" ht="16.149999999999999" customHeight="1" outlineLevel="1">
      <c r="A303" s="25">
        <v>193</v>
      </c>
      <c r="B303" s="213" t="s">
        <v>314</v>
      </c>
      <c r="C303" s="232" t="s">
        <v>19</v>
      </c>
      <c r="D303" s="216">
        <v>1</v>
      </c>
      <c r="E303" s="217"/>
      <c r="F303" s="217">
        <f t="shared" si="4"/>
        <v>0</v>
      </c>
      <c r="G303" s="214"/>
    </row>
    <row r="304" spans="1:7" s="17" customFormat="1" ht="16.149999999999999" customHeight="1" outlineLevel="1">
      <c r="A304" s="25">
        <v>194</v>
      </c>
      <c r="B304" s="213" t="s">
        <v>315</v>
      </c>
      <c r="C304" s="232" t="s">
        <v>19</v>
      </c>
      <c r="D304" s="216">
        <v>2</v>
      </c>
      <c r="E304" s="217"/>
      <c r="F304" s="217">
        <f t="shared" si="4"/>
        <v>0</v>
      </c>
      <c r="G304" s="214"/>
    </row>
    <row r="305" spans="1:7" s="17" customFormat="1" ht="16.149999999999999" customHeight="1" outlineLevel="1">
      <c r="A305" s="25">
        <v>195</v>
      </c>
      <c r="B305" s="213" t="s">
        <v>316</v>
      </c>
      <c r="C305" s="232" t="s">
        <v>19</v>
      </c>
      <c r="D305" s="216">
        <v>1</v>
      </c>
      <c r="E305" s="217"/>
      <c r="F305" s="217">
        <f t="shared" si="4"/>
        <v>0</v>
      </c>
      <c r="G305" s="214"/>
    </row>
    <row r="306" spans="1:7" s="17" customFormat="1" ht="16.149999999999999" customHeight="1" outlineLevel="1">
      <c r="A306" s="25">
        <v>196</v>
      </c>
      <c r="B306" s="213" t="s">
        <v>211</v>
      </c>
      <c r="C306" s="232" t="s">
        <v>19</v>
      </c>
      <c r="D306" s="216">
        <v>68</v>
      </c>
      <c r="E306" s="217"/>
      <c r="F306" s="217">
        <f t="shared" si="4"/>
        <v>0</v>
      </c>
      <c r="G306" s="214"/>
    </row>
    <row r="307" spans="1:7" s="17" customFormat="1" ht="16.149999999999999" customHeight="1" outlineLevel="1">
      <c r="A307" s="25">
        <v>197</v>
      </c>
      <c r="B307" s="213" t="s">
        <v>317</v>
      </c>
      <c r="C307" s="232" t="s">
        <v>421</v>
      </c>
      <c r="D307" s="216">
        <v>5</v>
      </c>
      <c r="E307" s="217"/>
      <c r="F307" s="217">
        <f t="shared" si="4"/>
        <v>0</v>
      </c>
      <c r="G307" s="214"/>
    </row>
    <row r="308" spans="1:7" s="17" customFormat="1" ht="16.149999999999999" customHeight="1" outlineLevel="1">
      <c r="A308" s="25">
        <v>198</v>
      </c>
      <c r="B308" s="213" t="s">
        <v>318</v>
      </c>
      <c r="C308" s="232" t="s">
        <v>19</v>
      </c>
      <c r="D308" s="216">
        <v>34</v>
      </c>
      <c r="E308" s="217"/>
      <c r="F308" s="217">
        <f t="shared" si="4"/>
        <v>0</v>
      </c>
      <c r="G308" s="214"/>
    </row>
    <row r="309" spans="1:7" s="17" customFormat="1" ht="25.5" outlineLevel="1">
      <c r="A309" s="25">
        <v>199</v>
      </c>
      <c r="B309" s="213" t="s">
        <v>319</v>
      </c>
      <c r="C309" s="232" t="s">
        <v>421</v>
      </c>
      <c r="D309" s="216">
        <v>10</v>
      </c>
      <c r="E309" s="217"/>
      <c r="F309" s="217">
        <f t="shared" si="4"/>
        <v>0</v>
      </c>
      <c r="G309" s="214"/>
    </row>
    <row r="310" spans="1:7" s="17" customFormat="1" ht="16.149999999999999" customHeight="1" outlineLevel="1">
      <c r="A310" s="25">
        <v>200</v>
      </c>
      <c r="B310" s="213" t="s">
        <v>320</v>
      </c>
      <c r="C310" s="232" t="s">
        <v>1249</v>
      </c>
      <c r="D310" s="216">
        <v>30</v>
      </c>
      <c r="E310" s="217"/>
      <c r="F310" s="217">
        <f t="shared" si="4"/>
        <v>0</v>
      </c>
      <c r="G310" s="214"/>
    </row>
    <row r="311" spans="1:7" s="17" customFormat="1" ht="16.149999999999999" customHeight="1" outlineLevel="1">
      <c r="A311" s="25">
        <v>201</v>
      </c>
      <c r="B311" s="213" t="s">
        <v>1268</v>
      </c>
      <c r="C311" s="232" t="s">
        <v>1249</v>
      </c>
      <c r="D311" s="216">
        <v>10</v>
      </c>
      <c r="E311" s="217"/>
      <c r="F311" s="217">
        <f t="shared" si="4"/>
        <v>0</v>
      </c>
      <c r="G311" s="214"/>
    </row>
    <row r="312" spans="1:7" s="17" customFormat="1" ht="16.149999999999999" customHeight="1" outlineLevel="1">
      <c r="A312" s="25">
        <v>202</v>
      </c>
      <c r="B312" s="213" t="s">
        <v>322</v>
      </c>
      <c r="C312" s="232" t="s">
        <v>1249</v>
      </c>
      <c r="D312" s="216">
        <v>20</v>
      </c>
      <c r="E312" s="217"/>
      <c r="F312" s="217">
        <f t="shared" si="4"/>
        <v>0</v>
      </c>
      <c r="G312" s="214"/>
    </row>
    <row r="313" spans="1:7" s="17" customFormat="1" ht="16.149999999999999" customHeight="1" outlineLevel="1">
      <c r="A313" s="25">
        <v>203</v>
      </c>
      <c r="B313" s="213" t="s">
        <v>323</v>
      </c>
      <c r="C313" s="232" t="s">
        <v>1249</v>
      </c>
      <c r="D313" s="216">
        <v>8</v>
      </c>
      <c r="E313" s="217"/>
      <c r="F313" s="217">
        <f t="shared" si="4"/>
        <v>0</v>
      </c>
      <c r="G313" s="214"/>
    </row>
    <row r="314" spans="1:7" s="17" customFormat="1" ht="18" customHeight="1" outlineLevel="1">
      <c r="A314" s="248" t="s">
        <v>7</v>
      </c>
      <c r="B314" s="328" t="s">
        <v>470</v>
      </c>
      <c r="C314" s="329"/>
      <c r="D314" s="329"/>
      <c r="E314" s="329"/>
      <c r="F314" s="330"/>
      <c r="G314" s="214"/>
    </row>
    <row r="315" spans="1:7" s="17" customFormat="1" ht="16.149999999999999" customHeight="1" outlineLevel="1">
      <c r="A315" s="21"/>
      <c r="B315" s="343" t="s">
        <v>1041</v>
      </c>
      <c r="C315" s="344"/>
      <c r="D315" s="344"/>
      <c r="E315" s="344"/>
      <c r="F315" s="345"/>
      <c r="G315" s="214"/>
    </row>
    <row r="316" spans="1:7" s="17" customFormat="1" ht="25.5" outlineLevel="1">
      <c r="A316" s="304">
        <v>204</v>
      </c>
      <c r="B316" s="239" t="s">
        <v>621</v>
      </c>
      <c r="C316" s="367" t="s">
        <v>1044</v>
      </c>
      <c r="D316" s="363">
        <v>1</v>
      </c>
      <c r="E316" s="360"/>
      <c r="F316" s="313">
        <f t="shared" ref="F316:F350" si="5">ROUND(D316*E316,2)</f>
        <v>0</v>
      </c>
      <c r="G316" s="214"/>
    </row>
    <row r="317" spans="1:7" s="17" customFormat="1" outlineLevel="1">
      <c r="A317" s="305"/>
      <c r="B317" s="240" t="s">
        <v>1090</v>
      </c>
      <c r="C317" s="368"/>
      <c r="D317" s="364"/>
      <c r="E317" s="361"/>
      <c r="F317" s="314"/>
      <c r="G317" s="214"/>
    </row>
    <row r="318" spans="1:7" s="17" customFormat="1" outlineLevel="1">
      <c r="A318" s="305"/>
      <c r="B318" s="240" t="s">
        <v>1091</v>
      </c>
      <c r="C318" s="368"/>
      <c r="D318" s="364"/>
      <c r="E318" s="361"/>
      <c r="F318" s="314"/>
      <c r="G318" s="214"/>
    </row>
    <row r="319" spans="1:7" s="17" customFormat="1" outlineLevel="1">
      <c r="A319" s="305"/>
      <c r="B319" s="240" t="s">
        <v>1092</v>
      </c>
      <c r="C319" s="368"/>
      <c r="D319" s="364"/>
      <c r="E319" s="361"/>
      <c r="F319" s="314"/>
      <c r="G319" s="214"/>
    </row>
    <row r="320" spans="1:7" s="17" customFormat="1" outlineLevel="1">
      <c r="A320" s="305"/>
      <c r="B320" s="240" t="s">
        <v>1093</v>
      </c>
      <c r="C320" s="368"/>
      <c r="D320" s="364"/>
      <c r="E320" s="361"/>
      <c r="F320" s="314"/>
      <c r="G320" s="214"/>
    </row>
    <row r="321" spans="1:7" s="17" customFormat="1" outlineLevel="1">
      <c r="A321" s="305"/>
      <c r="B321" s="240" t="s">
        <v>1094</v>
      </c>
      <c r="C321" s="368"/>
      <c r="D321" s="364"/>
      <c r="E321" s="361"/>
      <c r="F321" s="314"/>
      <c r="G321" s="214"/>
    </row>
    <row r="322" spans="1:7" s="17" customFormat="1" ht="25.5" outlineLevel="1">
      <c r="A322" s="305"/>
      <c r="B322" s="240" t="s">
        <v>1095</v>
      </c>
      <c r="C322" s="368"/>
      <c r="D322" s="364"/>
      <c r="E322" s="361"/>
      <c r="F322" s="314"/>
      <c r="G322" s="214"/>
    </row>
    <row r="323" spans="1:7" s="17" customFormat="1" outlineLevel="1">
      <c r="A323" s="305"/>
      <c r="B323" s="240" t="s">
        <v>1096</v>
      </c>
      <c r="C323" s="368"/>
      <c r="D323" s="364"/>
      <c r="E323" s="361"/>
      <c r="F323" s="314"/>
      <c r="G323" s="214"/>
    </row>
    <row r="324" spans="1:7" s="17" customFormat="1" outlineLevel="1">
      <c r="A324" s="305"/>
      <c r="B324" s="240" t="s">
        <v>1097</v>
      </c>
      <c r="C324" s="368"/>
      <c r="D324" s="364"/>
      <c r="E324" s="361"/>
      <c r="F324" s="314"/>
      <c r="G324" s="214"/>
    </row>
    <row r="325" spans="1:7" s="17" customFormat="1" outlineLevel="1">
      <c r="A325" s="306"/>
      <c r="B325" s="241" t="s">
        <v>1098</v>
      </c>
      <c r="C325" s="369"/>
      <c r="D325" s="365"/>
      <c r="E325" s="362"/>
      <c r="F325" s="315"/>
      <c r="G325" s="214"/>
    </row>
    <row r="326" spans="1:7" s="17" customFormat="1" ht="26.45" customHeight="1" outlineLevel="1">
      <c r="A326" s="304">
        <v>205</v>
      </c>
      <c r="B326" s="239" t="s">
        <v>628</v>
      </c>
      <c r="C326" s="367" t="s">
        <v>1044</v>
      </c>
      <c r="D326" s="363">
        <v>1</v>
      </c>
      <c r="E326" s="360"/>
      <c r="F326" s="313">
        <f t="shared" si="5"/>
        <v>0</v>
      </c>
      <c r="G326" s="214"/>
    </row>
    <row r="327" spans="1:7" s="17" customFormat="1" outlineLevel="1">
      <c r="A327" s="305"/>
      <c r="B327" s="240" t="s">
        <v>1099</v>
      </c>
      <c r="C327" s="368"/>
      <c r="D327" s="364"/>
      <c r="E327" s="361"/>
      <c r="F327" s="314"/>
      <c r="G327" s="214"/>
    </row>
    <row r="328" spans="1:7" s="17" customFormat="1" outlineLevel="1">
      <c r="A328" s="305"/>
      <c r="B328" s="240" t="s">
        <v>1100</v>
      </c>
      <c r="C328" s="368"/>
      <c r="D328" s="364"/>
      <c r="E328" s="361"/>
      <c r="F328" s="314"/>
      <c r="G328" s="214"/>
    </row>
    <row r="329" spans="1:7" s="17" customFormat="1" outlineLevel="1">
      <c r="A329" s="305"/>
      <c r="B329" s="240" t="s">
        <v>1101</v>
      </c>
      <c r="C329" s="368"/>
      <c r="D329" s="364"/>
      <c r="E329" s="361"/>
      <c r="F329" s="314"/>
      <c r="G329" s="214"/>
    </row>
    <row r="330" spans="1:7" s="17" customFormat="1" outlineLevel="1">
      <c r="A330" s="306"/>
      <c r="B330" s="241" t="s">
        <v>1102</v>
      </c>
      <c r="C330" s="369"/>
      <c r="D330" s="365"/>
      <c r="E330" s="362"/>
      <c r="F330" s="315"/>
      <c r="G330" s="214"/>
    </row>
    <row r="331" spans="1:7" s="17" customFormat="1" ht="16.149999999999999" customHeight="1" outlineLevel="1">
      <c r="A331" s="25">
        <v>206</v>
      </c>
      <c r="B331" s="213" t="s">
        <v>1331</v>
      </c>
      <c r="C331" s="232" t="s">
        <v>19</v>
      </c>
      <c r="D331" s="216">
        <v>47</v>
      </c>
      <c r="E331" s="217"/>
      <c r="F331" s="217">
        <f t="shared" si="5"/>
        <v>0</v>
      </c>
      <c r="G331" s="214"/>
    </row>
    <row r="332" spans="1:7" s="17" customFormat="1" ht="16.149999999999999" customHeight="1" outlineLevel="1">
      <c r="A332" s="25">
        <v>207</v>
      </c>
      <c r="B332" s="213" t="s">
        <v>1332</v>
      </c>
      <c r="C332" s="232" t="s">
        <v>19</v>
      </c>
      <c r="D332" s="216">
        <v>4</v>
      </c>
      <c r="E332" s="217"/>
      <c r="F332" s="217">
        <f t="shared" si="5"/>
        <v>0</v>
      </c>
      <c r="G332" s="214"/>
    </row>
    <row r="333" spans="1:7" s="17" customFormat="1" ht="16.149999999999999" customHeight="1" outlineLevel="1">
      <c r="A333" s="25">
        <v>208</v>
      </c>
      <c r="B333" s="213" t="s">
        <v>1333</v>
      </c>
      <c r="C333" s="232" t="s">
        <v>19</v>
      </c>
      <c r="D333" s="216">
        <v>102</v>
      </c>
      <c r="E333" s="217"/>
      <c r="F333" s="217">
        <f t="shared" si="5"/>
        <v>0</v>
      </c>
      <c r="G333" s="214"/>
    </row>
    <row r="334" spans="1:7" s="17" customFormat="1" ht="39" customHeight="1" outlineLevel="1">
      <c r="A334" s="25">
        <v>209</v>
      </c>
      <c r="B334" s="213" t="s">
        <v>1334</v>
      </c>
      <c r="C334" s="232" t="s">
        <v>19</v>
      </c>
      <c r="D334" s="216">
        <v>2</v>
      </c>
      <c r="E334" s="217"/>
      <c r="F334" s="217">
        <f t="shared" si="5"/>
        <v>0</v>
      </c>
      <c r="G334" s="214"/>
    </row>
    <row r="335" spans="1:7" s="17" customFormat="1" ht="25.5" outlineLevel="1">
      <c r="A335" s="25">
        <v>210</v>
      </c>
      <c r="B335" s="213" t="s">
        <v>1335</v>
      </c>
      <c r="C335" s="232" t="s">
        <v>19</v>
      </c>
      <c r="D335" s="216">
        <v>7</v>
      </c>
      <c r="E335" s="217"/>
      <c r="F335" s="217">
        <f t="shared" si="5"/>
        <v>0</v>
      </c>
      <c r="G335" s="214"/>
    </row>
    <row r="336" spans="1:7" s="17" customFormat="1" ht="16.149999999999999" customHeight="1" outlineLevel="1">
      <c r="A336" s="25">
        <v>211</v>
      </c>
      <c r="B336" s="213" t="s">
        <v>1336</v>
      </c>
      <c r="C336" s="232" t="s">
        <v>19</v>
      </c>
      <c r="D336" s="216">
        <v>15</v>
      </c>
      <c r="E336" s="217"/>
      <c r="F336" s="217">
        <f t="shared" si="5"/>
        <v>0</v>
      </c>
      <c r="G336" s="214"/>
    </row>
    <row r="337" spans="1:7" s="17" customFormat="1" ht="16.149999999999999" customHeight="1" outlineLevel="1">
      <c r="A337" s="25">
        <v>212</v>
      </c>
      <c r="B337" s="213" t="s">
        <v>1337</v>
      </c>
      <c r="C337" s="232" t="s">
        <v>19</v>
      </c>
      <c r="D337" s="216">
        <v>2</v>
      </c>
      <c r="E337" s="217"/>
      <c r="F337" s="217">
        <f t="shared" si="5"/>
        <v>0</v>
      </c>
      <c r="G337" s="214"/>
    </row>
    <row r="338" spans="1:7" s="17" customFormat="1" ht="16.149999999999999" customHeight="1" outlineLevel="1">
      <c r="A338" s="25">
        <v>213</v>
      </c>
      <c r="B338" s="213" t="s">
        <v>1338</v>
      </c>
      <c r="C338" s="232" t="s">
        <v>19</v>
      </c>
      <c r="D338" s="216">
        <v>5</v>
      </c>
      <c r="E338" s="217"/>
      <c r="F338" s="217">
        <f t="shared" si="5"/>
        <v>0</v>
      </c>
      <c r="G338" s="214"/>
    </row>
    <row r="339" spans="1:7" s="17" customFormat="1" ht="16.149999999999999" customHeight="1" outlineLevel="1">
      <c r="A339" s="25">
        <v>214</v>
      </c>
      <c r="B339" s="213" t="s">
        <v>1339</v>
      </c>
      <c r="C339" s="232" t="s">
        <v>19</v>
      </c>
      <c r="D339" s="216">
        <v>5</v>
      </c>
      <c r="E339" s="217"/>
      <c r="F339" s="217">
        <f t="shared" si="5"/>
        <v>0</v>
      </c>
      <c r="G339" s="214"/>
    </row>
    <row r="340" spans="1:7" s="17" customFormat="1" ht="16.149999999999999" customHeight="1" outlineLevel="1">
      <c r="A340" s="25">
        <v>215</v>
      </c>
      <c r="B340" s="213" t="s">
        <v>1340</v>
      </c>
      <c r="C340" s="232" t="s">
        <v>421</v>
      </c>
      <c r="D340" s="216">
        <v>55</v>
      </c>
      <c r="E340" s="217"/>
      <c r="F340" s="217">
        <f t="shared" si="5"/>
        <v>0</v>
      </c>
      <c r="G340" s="214"/>
    </row>
    <row r="341" spans="1:7" s="17" customFormat="1" ht="16.149999999999999" customHeight="1" outlineLevel="1">
      <c r="A341" s="25">
        <v>216</v>
      </c>
      <c r="B341" s="213" t="s">
        <v>1341</v>
      </c>
      <c r="C341" s="232" t="s">
        <v>421</v>
      </c>
      <c r="D341" s="216">
        <v>142</v>
      </c>
      <c r="E341" s="217"/>
      <c r="F341" s="217">
        <f t="shared" si="5"/>
        <v>0</v>
      </c>
      <c r="G341" s="214"/>
    </row>
    <row r="342" spans="1:7" s="17" customFormat="1" ht="16.149999999999999" customHeight="1" outlineLevel="1">
      <c r="A342" s="25">
        <v>217</v>
      </c>
      <c r="B342" s="213" t="s">
        <v>1342</v>
      </c>
      <c r="C342" s="232" t="s">
        <v>421</v>
      </c>
      <c r="D342" s="216">
        <v>168</v>
      </c>
      <c r="E342" s="217"/>
      <c r="F342" s="217">
        <f t="shared" si="5"/>
        <v>0</v>
      </c>
      <c r="G342" s="214"/>
    </row>
    <row r="343" spans="1:7" s="17" customFormat="1" ht="16.149999999999999" customHeight="1" outlineLevel="1">
      <c r="A343" s="25">
        <v>218</v>
      </c>
      <c r="B343" s="213" t="s">
        <v>1343</v>
      </c>
      <c r="C343" s="232" t="s">
        <v>421</v>
      </c>
      <c r="D343" s="216">
        <v>45</v>
      </c>
      <c r="E343" s="217"/>
      <c r="F343" s="217">
        <f t="shared" si="5"/>
        <v>0</v>
      </c>
      <c r="G343" s="214"/>
    </row>
    <row r="344" spans="1:7" s="17" customFormat="1" ht="16.149999999999999" customHeight="1" outlineLevel="1">
      <c r="A344" s="25">
        <v>219</v>
      </c>
      <c r="B344" s="213" t="s">
        <v>1344</v>
      </c>
      <c r="C344" s="232" t="s">
        <v>421</v>
      </c>
      <c r="D344" s="216">
        <v>3</v>
      </c>
      <c r="E344" s="217"/>
      <c r="F344" s="217">
        <f t="shared" si="5"/>
        <v>0</v>
      </c>
      <c r="G344" s="214"/>
    </row>
    <row r="345" spans="1:7" s="17" customFormat="1" ht="16.149999999999999" customHeight="1" outlineLevel="1">
      <c r="A345" s="25">
        <v>220</v>
      </c>
      <c r="B345" s="213" t="s">
        <v>1345</v>
      </c>
      <c r="C345" s="232" t="s">
        <v>421</v>
      </c>
      <c r="D345" s="216">
        <v>3</v>
      </c>
      <c r="E345" s="217"/>
      <c r="F345" s="217">
        <f t="shared" si="5"/>
        <v>0</v>
      </c>
      <c r="G345" s="214"/>
    </row>
    <row r="346" spans="1:7" s="17" customFormat="1" ht="16.149999999999999" customHeight="1" outlineLevel="1">
      <c r="A346" s="25">
        <v>221</v>
      </c>
      <c r="B346" s="213" t="s">
        <v>1346</v>
      </c>
      <c r="C346" s="232" t="s">
        <v>421</v>
      </c>
      <c r="D346" s="216">
        <v>90</v>
      </c>
      <c r="E346" s="217"/>
      <c r="F346" s="217">
        <f t="shared" si="5"/>
        <v>0</v>
      </c>
      <c r="G346" s="214"/>
    </row>
    <row r="347" spans="1:7" s="17" customFormat="1" ht="16.149999999999999" customHeight="1" outlineLevel="1">
      <c r="A347" s="25">
        <v>222</v>
      </c>
      <c r="B347" s="213" t="s">
        <v>1347</v>
      </c>
      <c r="C347" s="232" t="s">
        <v>421</v>
      </c>
      <c r="D347" s="216">
        <v>20</v>
      </c>
      <c r="E347" s="217"/>
      <c r="F347" s="217">
        <f t="shared" si="5"/>
        <v>0</v>
      </c>
      <c r="G347" s="214"/>
    </row>
    <row r="348" spans="1:7" s="17" customFormat="1" ht="16.149999999999999" customHeight="1" outlineLevel="1">
      <c r="A348" s="25">
        <v>223</v>
      </c>
      <c r="B348" s="213" t="s">
        <v>1348</v>
      </c>
      <c r="C348" s="232" t="s">
        <v>421</v>
      </c>
      <c r="D348" s="216">
        <v>75</v>
      </c>
      <c r="E348" s="217"/>
      <c r="F348" s="217">
        <f t="shared" si="5"/>
        <v>0</v>
      </c>
      <c r="G348" s="214"/>
    </row>
    <row r="349" spans="1:7" s="17" customFormat="1" ht="16.149999999999999" customHeight="1" outlineLevel="1">
      <c r="A349" s="25">
        <v>224</v>
      </c>
      <c r="B349" s="213" t="s">
        <v>1349</v>
      </c>
      <c r="C349" s="232" t="s">
        <v>19</v>
      </c>
      <c r="D349" s="216">
        <v>10</v>
      </c>
      <c r="E349" s="217"/>
      <c r="F349" s="217">
        <f t="shared" si="5"/>
        <v>0</v>
      </c>
      <c r="G349" s="214"/>
    </row>
    <row r="350" spans="1:7" s="17" customFormat="1" ht="25.5" outlineLevel="1">
      <c r="A350" s="25">
        <v>225</v>
      </c>
      <c r="B350" s="213" t="s">
        <v>1350</v>
      </c>
      <c r="C350" s="232" t="s">
        <v>421</v>
      </c>
      <c r="D350" s="216">
        <v>205</v>
      </c>
      <c r="E350" s="217"/>
      <c r="F350" s="217">
        <f t="shared" si="5"/>
        <v>0</v>
      </c>
      <c r="G350" s="214"/>
    </row>
    <row r="351" spans="1:7" s="17" customFormat="1" ht="16.149999999999999" customHeight="1" outlineLevel="1">
      <c r="A351" s="21"/>
      <c r="B351" s="343" t="s">
        <v>1040</v>
      </c>
      <c r="C351" s="344"/>
      <c r="D351" s="344"/>
      <c r="E351" s="344"/>
      <c r="F351" s="345"/>
      <c r="G351" s="214"/>
    </row>
    <row r="352" spans="1:7" s="17" customFormat="1" ht="16.149999999999999" customHeight="1" outlineLevel="1">
      <c r="A352" s="25">
        <v>226</v>
      </c>
      <c r="B352" s="213" t="s">
        <v>1351</v>
      </c>
      <c r="C352" s="232" t="s">
        <v>19</v>
      </c>
      <c r="D352" s="216">
        <v>1</v>
      </c>
      <c r="E352" s="217"/>
      <c r="F352" s="217">
        <f t="shared" ref="F352:F375" si="6">ROUND(D352*E352,2)</f>
        <v>0</v>
      </c>
      <c r="G352" s="214"/>
    </row>
    <row r="353" spans="1:7" s="17" customFormat="1" ht="16.149999999999999" customHeight="1" outlineLevel="1">
      <c r="A353" s="25">
        <v>227</v>
      </c>
      <c r="B353" s="213" t="s">
        <v>1352</v>
      </c>
      <c r="C353" s="232" t="s">
        <v>19</v>
      </c>
      <c r="D353" s="216">
        <v>1</v>
      </c>
      <c r="E353" s="217"/>
      <c r="F353" s="217">
        <f t="shared" si="6"/>
        <v>0</v>
      </c>
      <c r="G353" s="214"/>
    </row>
    <row r="354" spans="1:7" s="17" customFormat="1" ht="16.149999999999999" customHeight="1" outlineLevel="1">
      <c r="A354" s="25">
        <v>228</v>
      </c>
      <c r="B354" s="213" t="s">
        <v>1353</v>
      </c>
      <c r="C354" s="232" t="s">
        <v>19</v>
      </c>
      <c r="D354" s="216">
        <v>47</v>
      </c>
      <c r="E354" s="217"/>
      <c r="F354" s="217">
        <f t="shared" si="6"/>
        <v>0</v>
      </c>
      <c r="G354" s="214"/>
    </row>
    <row r="355" spans="1:7" s="17" customFormat="1" ht="25.5" outlineLevel="1">
      <c r="A355" s="25">
        <v>229</v>
      </c>
      <c r="B355" s="213" t="s">
        <v>1111</v>
      </c>
      <c r="C355" s="232" t="s">
        <v>19</v>
      </c>
      <c r="D355" s="216">
        <v>4</v>
      </c>
      <c r="E355" s="217"/>
      <c r="F355" s="217">
        <f t="shared" si="6"/>
        <v>0</v>
      </c>
      <c r="G355" s="214"/>
    </row>
    <row r="356" spans="1:7" s="17" customFormat="1" ht="26.45" customHeight="1" outlineLevel="1">
      <c r="A356" s="25">
        <v>230</v>
      </c>
      <c r="B356" s="213" t="s">
        <v>1354</v>
      </c>
      <c r="C356" s="232" t="s">
        <v>19</v>
      </c>
      <c r="D356" s="216">
        <v>2</v>
      </c>
      <c r="E356" s="217"/>
      <c r="F356" s="217">
        <f t="shared" si="6"/>
        <v>0</v>
      </c>
      <c r="G356" s="214"/>
    </row>
    <row r="357" spans="1:7" s="17" customFormat="1" ht="26.45" customHeight="1" outlineLevel="1">
      <c r="A357" s="25">
        <v>231</v>
      </c>
      <c r="B357" s="213" t="s">
        <v>1355</v>
      </c>
      <c r="C357" s="232" t="s">
        <v>19</v>
      </c>
      <c r="D357" s="216">
        <v>7</v>
      </c>
      <c r="E357" s="217"/>
      <c r="F357" s="217">
        <f t="shared" si="6"/>
        <v>0</v>
      </c>
      <c r="G357" s="214"/>
    </row>
    <row r="358" spans="1:7" s="17" customFormat="1" outlineLevel="1">
      <c r="A358" s="25">
        <v>232</v>
      </c>
      <c r="B358" s="213" t="s">
        <v>1356</v>
      </c>
      <c r="C358" s="232" t="s">
        <v>19</v>
      </c>
      <c r="D358" s="216">
        <v>15</v>
      </c>
      <c r="E358" s="217"/>
      <c r="F358" s="217">
        <f t="shared" si="6"/>
        <v>0</v>
      </c>
      <c r="G358" s="214"/>
    </row>
    <row r="359" spans="1:7" s="17" customFormat="1" outlineLevel="1">
      <c r="A359" s="25">
        <v>233</v>
      </c>
      <c r="B359" s="213" t="s">
        <v>1357</v>
      </c>
      <c r="C359" s="232" t="s">
        <v>19</v>
      </c>
      <c r="D359" s="216">
        <v>2</v>
      </c>
      <c r="E359" s="217"/>
      <c r="F359" s="217">
        <f t="shared" si="6"/>
        <v>0</v>
      </c>
      <c r="G359" s="214"/>
    </row>
    <row r="360" spans="1:7" s="17" customFormat="1" outlineLevel="1">
      <c r="A360" s="25">
        <v>234</v>
      </c>
      <c r="B360" s="213" t="s">
        <v>1358</v>
      </c>
      <c r="C360" s="232" t="s">
        <v>19</v>
      </c>
      <c r="D360" s="216">
        <v>5</v>
      </c>
      <c r="E360" s="217"/>
      <c r="F360" s="217">
        <f t="shared" si="6"/>
        <v>0</v>
      </c>
      <c r="G360" s="214"/>
    </row>
    <row r="361" spans="1:7" s="17" customFormat="1" outlineLevel="1">
      <c r="A361" s="25">
        <v>235</v>
      </c>
      <c r="B361" s="213" t="s">
        <v>659</v>
      </c>
      <c r="C361" s="232" t="s">
        <v>19</v>
      </c>
      <c r="D361" s="216">
        <v>5</v>
      </c>
      <c r="E361" s="217"/>
      <c r="F361" s="217">
        <f t="shared" si="6"/>
        <v>0</v>
      </c>
      <c r="G361" s="214"/>
    </row>
    <row r="362" spans="1:7" s="17" customFormat="1" outlineLevel="1">
      <c r="A362" s="25">
        <v>236</v>
      </c>
      <c r="B362" s="213" t="s">
        <v>582</v>
      </c>
      <c r="C362" s="232" t="s">
        <v>19</v>
      </c>
      <c r="D362" s="216">
        <v>10</v>
      </c>
      <c r="E362" s="217"/>
      <c r="F362" s="217">
        <f t="shared" si="6"/>
        <v>0</v>
      </c>
      <c r="G362" s="214"/>
    </row>
    <row r="363" spans="1:7" s="17" customFormat="1" outlineLevel="1">
      <c r="A363" s="25">
        <v>237</v>
      </c>
      <c r="B363" s="213" t="s">
        <v>585</v>
      </c>
      <c r="C363" s="232" t="s">
        <v>11</v>
      </c>
      <c r="D363" s="216">
        <v>75</v>
      </c>
      <c r="E363" s="217"/>
      <c r="F363" s="217">
        <f t="shared" si="6"/>
        <v>0</v>
      </c>
      <c r="G363" s="214"/>
    </row>
    <row r="364" spans="1:7" s="17" customFormat="1" outlineLevel="1">
      <c r="A364" s="25">
        <v>238</v>
      </c>
      <c r="B364" s="213" t="s">
        <v>586</v>
      </c>
      <c r="C364" s="232" t="s">
        <v>11</v>
      </c>
      <c r="D364" s="216">
        <v>75</v>
      </c>
      <c r="E364" s="217"/>
      <c r="F364" s="217">
        <f t="shared" si="6"/>
        <v>0</v>
      </c>
      <c r="G364" s="214"/>
    </row>
    <row r="365" spans="1:7" s="17" customFormat="1" outlineLevel="1">
      <c r="A365" s="25">
        <v>239</v>
      </c>
      <c r="B365" s="213" t="s">
        <v>1359</v>
      </c>
      <c r="C365" s="232" t="s">
        <v>11</v>
      </c>
      <c r="D365" s="216">
        <v>205</v>
      </c>
      <c r="E365" s="217"/>
      <c r="F365" s="217">
        <f t="shared" si="6"/>
        <v>0</v>
      </c>
      <c r="G365" s="214"/>
    </row>
    <row r="366" spans="1:7" s="17" customFormat="1" outlineLevel="1">
      <c r="A366" s="25">
        <v>240</v>
      </c>
      <c r="B366" s="213" t="s">
        <v>1360</v>
      </c>
      <c r="C366" s="232" t="s">
        <v>11</v>
      </c>
      <c r="D366" s="216">
        <v>35</v>
      </c>
      <c r="E366" s="217"/>
      <c r="F366" s="217">
        <f t="shared" si="6"/>
        <v>0</v>
      </c>
      <c r="G366" s="214"/>
    </row>
    <row r="367" spans="1:7" s="17" customFormat="1" outlineLevel="1">
      <c r="A367" s="25">
        <v>241</v>
      </c>
      <c r="B367" s="213" t="s">
        <v>1361</v>
      </c>
      <c r="C367" s="232" t="s">
        <v>11</v>
      </c>
      <c r="D367" s="216">
        <v>355</v>
      </c>
      <c r="E367" s="217"/>
      <c r="F367" s="217">
        <f t="shared" si="6"/>
        <v>0</v>
      </c>
      <c r="G367" s="214"/>
    </row>
    <row r="368" spans="1:7" s="17" customFormat="1" outlineLevel="1">
      <c r="A368" s="25">
        <v>242</v>
      </c>
      <c r="B368" s="213" t="s">
        <v>1362</v>
      </c>
      <c r="C368" s="232" t="s">
        <v>11</v>
      </c>
      <c r="D368" s="216">
        <v>111</v>
      </c>
      <c r="E368" s="217"/>
      <c r="F368" s="217">
        <f t="shared" si="6"/>
        <v>0</v>
      </c>
      <c r="G368" s="214"/>
    </row>
    <row r="369" spans="1:7" s="17" customFormat="1" ht="13.15" customHeight="1" outlineLevel="1">
      <c r="A369" s="25">
        <v>243</v>
      </c>
      <c r="B369" s="213" t="s">
        <v>1363</v>
      </c>
      <c r="C369" s="232" t="s">
        <v>37</v>
      </c>
      <c r="D369" s="216">
        <v>128</v>
      </c>
      <c r="E369" s="217"/>
      <c r="F369" s="217">
        <f t="shared" si="6"/>
        <v>0</v>
      </c>
      <c r="G369" s="214"/>
    </row>
    <row r="370" spans="1:7" s="17" customFormat="1" ht="13.15" customHeight="1" outlineLevel="1">
      <c r="A370" s="25">
        <v>244</v>
      </c>
      <c r="B370" s="213" t="s">
        <v>1364</v>
      </c>
      <c r="C370" s="232" t="s">
        <v>37</v>
      </c>
      <c r="D370" s="216">
        <v>10</v>
      </c>
      <c r="E370" s="217"/>
      <c r="F370" s="217">
        <f t="shared" si="6"/>
        <v>0</v>
      </c>
      <c r="G370" s="214"/>
    </row>
    <row r="371" spans="1:7" s="17" customFormat="1" outlineLevel="1">
      <c r="A371" s="25">
        <v>245</v>
      </c>
      <c r="B371" s="213" t="s">
        <v>1365</v>
      </c>
      <c r="C371" s="232" t="s">
        <v>8</v>
      </c>
      <c r="D371" s="216">
        <v>36</v>
      </c>
      <c r="E371" s="217"/>
      <c r="F371" s="217">
        <f t="shared" si="6"/>
        <v>0</v>
      </c>
      <c r="G371" s="214"/>
    </row>
    <row r="372" spans="1:7" s="17" customFormat="1" outlineLevel="1">
      <c r="A372" s="25">
        <v>246</v>
      </c>
      <c r="B372" s="213" t="s">
        <v>1366</v>
      </c>
      <c r="C372" s="232" t="s">
        <v>8</v>
      </c>
      <c r="D372" s="216">
        <v>2</v>
      </c>
      <c r="E372" s="217"/>
      <c r="F372" s="217">
        <f t="shared" si="6"/>
        <v>0</v>
      </c>
      <c r="G372" s="214"/>
    </row>
    <row r="373" spans="1:7" s="17" customFormat="1" outlineLevel="1">
      <c r="A373" s="25">
        <v>247</v>
      </c>
      <c r="B373" s="213" t="s">
        <v>1367</v>
      </c>
      <c r="C373" s="232" t="s">
        <v>37</v>
      </c>
      <c r="D373" s="216">
        <v>10</v>
      </c>
      <c r="E373" s="217"/>
      <c r="F373" s="217">
        <f t="shared" si="6"/>
        <v>0</v>
      </c>
      <c r="G373" s="214"/>
    </row>
    <row r="374" spans="1:7" s="17" customFormat="1" outlineLevel="1">
      <c r="A374" s="25">
        <v>248</v>
      </c>
      <c r="B374" s="213" t="s">
        <v>1084</v>
      </c>
      <c r="C374" s="232" t="s">
        <v>8</v>
      </c>
      <c r="D374" s="216">
        <v>18</v>
      </c>
      <c r="E374" s="217"/>
      <c r="F374" s="217">
        <f t="shared" si="6"/>
        <v>0</v>
      </c>
      <c r="G374" s="214"/>
    </row>
    <row r="375" spans="1:7" s="17" customFormat="1" outlineLevel="1">
      <c r="A375" s="25">
        <v>249</v>
      </c>
      <c r="B375" s="213" t="s">
        <v>589</v>
      </c>
      <c r="C375" s="232" t="s">
        <v>8</v>
      </c>
      <c r="D375" s="216">
        <v>10</v>
      </c>
      <c r="E375" s="217"/>
      <c r="F375" s="217">
        <f t="shared" si="6"/>
        <v>0</v>
      </c>
      <c r="G375" s="214"/>
    </row>
    <row r="376" spans="1:7" s="17" customFormat="1" ht="18" customHeight="1" outlineLevel="1">
      <c r="A376" s="248" t="s">
        <v>929</v>
      </c>
      <c r="B376" s="328" t="s">
        <v>469</v>
      </c>
      <c r="C376" s="329"/>
      <c r="D376" s="329"/>
      <c r="E376" s="329"/>
      <c r="F376" s="330"/>
      <c r="G376" s="214"/>
    </row>
    <row r="377" spans="1:7" s="17" customFormat="1" outlineLevel="1">
      <c r="A377" s="21">
        <v>250</v>
      </c>
      <c r="B377" s="213" t="s">
        <v>1039</v>
      </c>
      <c r="C377" s="232" t="s">
        <v>11</v>
      </c>
      <c r="D377" s="216">
        <v>4.2549999999999999</v>
      </c>
      <c r="E377" s="217"/>
      <c r="F377" s="217">
        <f t="shared" ref="F377:F388" si="7">ROUND(D377*E377,2)</f>
        <v>0</v>
      </c>
      <c r="G377" s="214"/>
    </row>
    <row r="378" spans="1:7" s="17" customFormat="1" outlineLevel="1">
      <c r="A378" s="21">
        <v>251</v>
      </c>
      <c r="B378" s="213" t="s">
        <v>611</v>
      </c>
      <c r="C378" s="232" t="s">
        <v>11</v>
      </c>
      <c r="D378" s="216">
        <v>62.559999999999995</v>
      </c>
      <c r="E378" s="217"/>
      <c r="F378" s="217">
        <f t="shared" si="7"/>
        <v>0</v>
      </c>
      <c r="G378" s="214"/>
    </row>
    <row r="379" spans="1:7" s="17" customFormat="1" outlineLevel="1">
      <c r="A379" s="21">
        <v>252</v>
      </c>
      <c r="B379" s="213" t="s">
        <v>803</v>
      </c>
      <c r="C379" s="232" t="s">
        <v>8</v>
      </c>
      <c r="D379" s="216">
        <v>2</v>
      </c>
      <c r="E379" s="217"/>
      <c r="F379" s="217">
        <f t="shared" si="7"/>
        <v>0</v>
      </c>
      <c r="G379" s="214"/>
    </row>
    <row r="380" spans="1:7" s="17" customFormat="1" ht="13.15" customHeight="1" outlineLevel="1">
      <c r="A380" s="21">
        <v>253</v>
      </c>
      <c r="B380" s="213" t="s">
        <v>612</v>
      </c>
      <c r="C380" s="232" t="s">
        <v>8</v>
      </c>
      <c r="D380" s="216">
        <v>10</v>
      </c>
      <c r="E380" s="217"/>
      <c r="F380" s="217">
        <f t="shared" si="7"/>
        <v>0</v>
      </c>
      <c r="G380" s="214"/>
    </row>
    <row r="381" spans="1:7" s="17" customFormat="1" outlineLevel="1">
      <c r="A381" s="21">
        <v>254</v>
      </c>
      <c r="B381" s="213" t="s">
        <v>804</v>
      </c>
      <c r="C381" s="232" t="s">
        <v>8</v>
      </c>
      <c r="D381" s="216">
        <v>1</v>
      </c>
      <c r="E381" s="217"/>
      <c r="F381" s="217">
        <f t="shared" si="7"/>
        <v>0</v>
      </c>
      <c r="G381" s="214"/>
    </row>
    <row r="382" spans="1:7" s="17" customFormat="1" outlineLevel="1">
      <c r="A382" s="21">
        <v>255</v>
      </c>
      <c r="B382" s="213" t="s">
        <v>613</v>
      </c>
      <c r="C382" s="232" t="s">
        <v>8</v>
      </c>
      <c r="D382" s="216">
        <v>38</v>
      </c>
      <c r="E382" s="217"/>
      <c r="F382" s="217">
        <f t="shared" si="7"/>
        <v>0</v>
      </c>
      <c r="G382" s="214"/>
    </row>
    <row r="383" spans="1:7" s="17" customFormat="1" outlineLevel="1">
      <c r="A383" s="21">
        <v>256</v>
      </c>
      <c r="B383" s="213" t="s">
        <v>806</v>
      </c>
      <c r="C383" s="232" t="s">
        <v>11</v>
      </c>
      <c r="D383" s="216">
        <v>4.3699999999999992</v>
      </c>
      <c r="E383" s="217"/>
      <c r="F383" s="217">
        <f t="shared" si="7"/>
        <v>0</v>
      </c>
      <c r="G383" s="214"/>
    </row>
    <row r="384" spans="1:7" s="17" customFormat="1" outlineLevel="1">
      <c r="A384" s="21">
        <v>257</v>
      </c>
      <c r="B384" s="213" t="s">
        <v>807</v>
      </c>
      <c r="C384" s="232" t="s">
        <v>11</v>
      </c>
      <c r="D384" s="216">
        <v>2.0699999999999998</v>
      </c>
      <c r="E384" s="217"/>
      <c r="F384" s="217">
        <f t="shared" si="7"/>
        <v>0</v>
      </c>
      <c r="G384" s="214"/>
    </row>
    <row r="385" spans="1:7" s="17" customFormat="1" outlineLevel="1">
      <c r="A385" s="21">
        <v>258</v>
      </c>
      <c r="B385" s="213" t="s">
        <v>808</v>
      </c>
      <c r="C385" s="232" t="s">
        <v>11</v>
      </c>
      <c r="D385" s="216">
        <v>0.57499999999999996</v>
      </c>
      <c r="E385" s="217"/>
      <c r="F385" s="217">
        <f t="shared" si="7"/>
        <v>0</v>
      </c>
      <c r="G385" s="214"/>
    </row>
    <row r="386" spans="1:7" s="17" customFormat="1" outlineLevel="1">
      <c r="A386" s="21">
        <v>259</v>
      </c>
      <c r="B386" s="213" t="s">
        <v>809</v>
      </c>
      <c r="C386" s="232" t="s">
        <v>8</v>
      </c>
      <c r="D386" s="216">
        <v>1</v>
      </c>
      <c r="E386" s="217"/>
      <c r="F386" s="217">
        <f t="shared" si="7"/>
        <v>0</v>
      </c>
      <c r="G386" s="214"/>
    </row>
    <row r="387" spans="1:7" s="17" customFormat="1" outlineLevel="1">
      <c r="A387" s="21">
        <v>260</v>
      </c>
      <c r="B387" s="213" t="s">
        <v>810</v>
      </c>
      <c r="C387" s="232" t="s">
        <v>8</v>
      </c>
      <c r="D387" s="216">
        <v>2</v>
      </c>
      <c r="E387" s="217"/>
      <c r="F387" s="217">
        <f t="shared" si="7"/>
        <v>0</v>
      </c>
      <c r="G387" s="214"/>
    </row>
    <row r="388" spans="1:7" s="17" customFormat="1" outlineLevel="1">
      <c r="A388" s="21">
        <v>261</v>
      </c>
      <c r="B388" s="213" t="s">
        <v>811</v>
      </c>
      <c r="C388" s="232" t="s">
        <v>8</v>
      </c>
      <c r="D388" s="216">
        <v>1</v>
      </c>
      <c r="E388" s="217"/>
      <c r="F388" s="217">
        <f t="shared" si="7"/>
        <v>0</v>
      </c>
      <c r="G388" s="214"/>
    </row>
    <row r="389" spans="1:7" s="17" customFormat="1" ht="18" customHeight="1">
      <c r="A389" s="331" t="s">
        <v>1166</v>
      </c>
      <c r="B389" s="332"/>
      <c r="C389" s="332"/>
      <c r="D389" s="332"/>
      <c r="E389" s="333"/>
      <c r="F389" s="219">
        <f>SUM(F10:F388)</f>
        <v>0</v>
      </c>
      <c r="G389" s="214"/>
    </row>
    <row r="390" spans="1:7" s="17" customFormat="1" ht="21" customHeight="1">
      <c r="A390" s="334" t="s">
        <v>1076</v>
      </c>
      <c r="B390" s="335"/>
      <c r="C390" s="335"/>
      <c r="D390" s="335"/>
      <c r="E390" s="335"/>
      <c r="F390" s="336"/>
      <c r="G390" s="214"/>
    </row>
    <row r="391" spans="1:7" s="17" customFormat="1" ht="18" customHeight="1" outlineLevel="1">
      <c r="A391" s="248" t="s">
        <v>2</v>
      </c>
      <c r="B391" s="328" t="s">
        <v>29</v>
      </c>
      <c r="C391" s="329"/>
      <c r="D391" s="329"/>
      <c r="E391" s="329"/>
      <c r="F391" s="330"/>
      <c r="G391" s="214"/>
    </row>
    <row r="392" spans="1:7" s="17" customFormat="1" ht="16.149999999999999" customHeight="1" outlineLevel="1">
      <c r="A392" s="21">
        <v>262</v>
      </c>
      <c r="B392" s="213" t="s">
        <v>217</v>
      </c>
      <c r="C392" s="232" t="s">
        <v>1183</v>
      </c>
      <c r="D392" s="216">
        <v>32.5</v>
      </c>
      <c r="E392" s="217"/>
      <c r="F392" s="217">
        <f t="shared" ref="F392:F411" si="8">ROUND(D392*E392,2)</f>
        <v>0</v>
      </c>
      <c r="G392" s="214"/>
    </row>
    <row r="393" spans="1:7" s="17" customFormat="1" ht="16.149999999999999" customHeight="1" outlineLevel="1">
      <c r="A393" s="21">
        <v>263</v>
      </c>
      <c r="B393" s="213" t="s">
        <v>218</v>
      </c>
      <c r="C393" s="232" t="s">
        <v>1183</v>
      </c>
      <c r="D393" s="216">
        <v>32.5</v>
      </c>
      <c r="E393" s="217"/>
      <c r="F393" s="217">
        <f t="shared" si="8"/>
        <v>0</v>
      </c>
      <c r="G393" s="214"/>
    </row>
    <row r="394" spans="1:7" s="17" customFormat="1" ht="25.5" outlineLevel="1">
      <c r="A394" s="21">
        <v>264</v>
      </c>
      <c r="B394" s="213" t="s">
        <v>219</v>
      </c>
      <c r="C394" s="232" t="s">
        <v>1183</v>
      </c>
      <c r="D394" s="216">
        <v>309.3</v>
      </c>
      <c r="E394" s="217"/>
      <c r="F394" s="217">
        <f t="shared" si="8"/>
        <v>0</v>
      </c>
      <c r="G394" s="214"/>
    </row>
    <row r="395" spans="1:7" s="17" customFormat="1" ht="25.5" outlineLevel="1">
      <c r="A395" s="21">
        <v>265</v>
      </c>
      <c r="B395" s="213" t="s">
        <v>220</v>
      </c>
      <c r="C395" s="232" t="s">
        <v>1183</v>
      </c>
      <c r="D395" s="216">
        <v>309.3</v>
      </c>
      <c r="E395" s="217"/>
      <c r="F395" s="217">
        <f t="shared" si="8"/>
        <v>0</v>
      </c>
      <c r="G395" s="214"/>
    </row>
    <row r="396" spans="1:7" s="17" customFormat="1" ht="25.5" outlineLevel="1">
      <c r="A396" s="21">
        <v>266</v>
      </c>
      <c r="B396" s="213" t="s">
        <v>221</v>
      </c>
      <c r="C396" s="232" t="s">
        <v>1183</v>
      </c>
      <c r="D396" s="216">
        <v>200.5</v>
      </c>
      <c r="E396" s="217"/>
      <c r="F396" s="217">
        <f t="shared" si="8"/>
        <v>0</v>
      </c>
      <c r="G396" s="214"/>
    </row>
    <row r="397" spans="1:7" s="17" customFormat="1" ht="25.5" outlineLevel="1">
      <c r="A397" s="21">
        <v>267</v>
      </c>
      <c r="B397" s="213" t="s">
        <v>222</v>
      </c>
      <c r="C397" s="232" t="s">
        <v>1183</v>
      </c>
      <c r="D397" s="216">
        <v>200.5</v>
      </c>
      <c r="E397" s="217"/>
      <c r="F397" s="217">
        <f t="shared" si="8"/>
        <v>0</v>
      </c>
      <c r="G397" s="214"/>
    </row>
    <row r="398" spans="1:7" s="17" customFormat="1" ht="25.5" outlineLevel="1">
      <c r="A398" s="21">
        <v>268</v>
      </c>
      <c r="B398" s="213" t="s">
        <v>1382</v>
      </c>
      <c r="C398" s="232" t="s">
        <v>1183</v>
      </c>
      <c r="D398" s="216">
        <v>36.1</v>
      </c>
      <c r="E398" s="217"/>
      <c r="F398" s="217">
        <f t="shared" si="8"/>
        <v>0</v>
      </c>
      <c r="G398" s="214"/>
    </row>
    <row r="399" spans="1:7" s="17" customFormat="1" ht="25.5" outlineLevel="1">
      <c r="A399" s="21">
        <v>269</v>
      </c>
      <c r="B399" s="213" t="s">
        <v>1383</v>
      </c>
      <c r="C399" s="232" t="s">
        <v>1183</v>
      </c>
      <c r="D399" s="216">
        <v>36.1</v>
      </c>
      <c r="E399" s="217"/>
      <c r="F399" s="217">
        <f t="shared" si="8"/>
        <v>0</v>
      </c>
      <c r="G399" s="214"/>
    </row>
    <row r="400" spans="1:7" s="17" customFormat="1" ht="16.149999999999999" customHeight="1" outlineLevel="1">
      <c r="A400" s="21">
        <v>270</v>
      </c>
      <c r="B400" s="213" t="s">
        <v>1384</v>
      </c>
      <c r="C400" s="232" t="s">
        <v>421</v>
      </c>
      <c r="D400" s="216">
        <v>39.4</v>
      </c>
      <c r="E400" s="217"/>
      <c r="F400" s="217">
        <f t="shared" si="8"/>
        <v>0</v>
      </c>
      <c r="G400" s="214"/>
    </row>
    <row r="401" spans="1:7" s="17" customFormat="1" ht="16.149999999999999" customHeight="1" outlineLevel="1">
      <c r="A401" s="21">
        <v>271</v>
      </c>
      <c r="B401" s="213" t="s">
        <v>1385</v>
      </c>
      <c r="C401" s="232" t="s">
        <v>421</v>
      </c>
      <c r="D401" s="216">
        <v>39.4</v>
      </c>
      <c r="E401" s="217"/>
      <c r="F401" s="217">
        <f t="shared" si="8"/>
        <v>0</v>
      </c>
      <c r="G401" s="214"/>
    </row>
    <row r="402" spans="1:7" s="17" customFormat="1" ht="16.149999999999999" customHeight="1" outlineLevel="1">
      <c r="A402" s="21">
        <v>272</v>
      </c>
      <c r="B402" s="213" t="s">
        <v>238</v>
      </c>
      <c r="C402" s="232" t="s">
        <v>19</v>
      </c>
      <c r="D402" s="216">
        <v>4</v>
      </c>
      <c r="E402" s="217"/>
      <c r="F402" s="217">
        <f t="shared" si="8"/>
        <v>0</v>
      </c>
      <c r="G402" s="214"/>
    </row>
    <row r="403" spans="1:7" s="17" customFormat="1" ht="16.149999999999999" customHeight="1" outlineLevel="1">
      <c r="A403" s="21">
        <v>273</v>
      </c>
      <c r="B403" s="213" t="s">
        <v>36</v>
      </c>
      <c r="C403" s="232" t="s">
        <v>19</v>
      </c>
      <c r="D403" s="216">
        <v>4</v>
      </c>
      <c r="E403" s="217"/>
      <c r="F403" s="217">
        <f t="shared" si="8"/>
        <v>0</v>
      </c>
      <c r="G403" s="214"/>
    </row>
    <row r="404" spans="1:7" s="17" customFormat="1" ht="16.149999999999999" customHeight="1" outlineLevel="1">
      <c r="A404" s="21">
        <v>274</v>
      </c>
      <c r="B404" s="213" t="s">
        <v>65</v>
      </c>
      <c r="C404" s="232" t="s">
        <v>1183</v>
      </c>
      <c r="D404" s="216">
        <v>115.5</v>
      </c>
      <c r="E404" s="217"/>
      <c r="F404" s="217">
        <f t="shared" si="8"/>
        <v>0</v>
      </c>
      <c r="G404" s="214"/>
    </row>
    <row r="405" spans="1:7" s="17" customFormat="1" ht="16.149999999999999" customHeight="1" outlineLevel="1">
      <c r="A405" s="21">
        <v>275</v>
      </c>
      <c r="B405" s="213" t="s">
        <v>34</v>
      </c>
      <c r="C405" s="232" t="s">
        <v>1183</v>
      </c>
      <c r="D405" s="216">
        <v>120.8</v>
      </c>
      <c r="E405" s="217"/>
      <c r="F405" s="217">
        <f t="shared" si="8"/>
        <v>0</v>
      </c>
      <c r="G405" s="214"/>
    </row>
    <row r="406" spans="1:7" s="17" customFormat="1" ht="16.149999999999999" customHeight="1" outlineLevel="1">
      <c r="A406" s="21">
        <v>276</v>
      </c>
      <c r="B406" s="213" t="s">
        <v>67</v>
      </c>
      <c r="C406" s="232" t="s">
        <v>1183</v>
      </c>
      <c r="D406" s="216">
        <v>120.8</v>
      </c>
      <c r="E406" s="217"/>
      <c r="F406" s="217">
        <f t="shared" si="8"/>
        <v>0</v>
      </c>
      <c r="G406" s="214"/>
    </row>
    <row r="407" spans="1:7" s="17" customFormat="1" ht="16.149999999999999" customHeight="1" outlineLevel="1">
      <c r="A407" s="21">
        <v>277</v>
      </c>
      <c r="B407" s="213" t="s">
        <v>80</v>
      </c>
      <c r="C407" s="232" t="s">
        <v>1183</v>
      </c>
      <c r="D407" s="216">
        <v>484</v>
      </c>
      <c r="E407" s="217"/>
      <c r="F407" s="217">
        <f t="shared" si="8"/>
        <v>0</v>
      </c>
      <c r="G407" s="214"/>
    </row>
    <row r="408" spans="1:7" s="17" customFormat="1" ht="16.149999999999999" customHeight="1" outlineLevel="1">
      <c r="A408" s="21">
        <v>278</v>
      </c>
      <c r="B408" s="213" t="s">
        <v>82</v>
      </c>
      <c r="C408" s="232" t="s">
        <v>1183</v>
      </c>
      <c r="D408" s="216">
        <v>484</v>
      </c>
      <c r="E408" s="217"/>
      <c r="F408" s="217">
        <f t="shared" si="8"/>
        <v>0</v>
      </c>
      <c r="G408" s="214"/>
    </row>
    <row r="409" spans="1:7" s="17" customFormat="1" ht="16.149999999999999" customHeight="1" outlineLevel="1">
      <c r="A409" s="21">
        <v>279</v>
      </c>
      <c r="B409" s="213" t="s">
        <v>83</v>
      </c>
      <c r="C409" s="232" t="s">
        <v>1183</v>
      </c>
      <c r="D409" s="216">
        <v>264</v>
      </c>
      <c r="E409" s="217"/>
      <c r="F409" s="217">
        <f t="shared" si="8"/>
        <v>0</v>
      </c>
      <c r="G409" s="214"/>
    </row>
    <row r="410" spans="1:7" s="17" customFormat="1" ht="16.149999999999999" customHeight="1" outlineLevel="1">
      <c r="A410" s="21">
        <v>280</v>
      </c>
      <c r="B410" s="213" t="s">
        <v>85</v>
      </c>
      <c r="C410" s="232" t="s">
        <v>1381</v>
      </c>
      <c r="D410" s="216">
        <v>2.5</v>
      </c>
      <c r="E410" s="217"/>
      <c r="F410" s="217">
        <f t="shared" si="8"/>
        <v>0</v>
      </c>
      <c r="G410" s="214"/>
    </row>
    <row r="411" spans="1:7" s="17" customFormat="1" ht="16.149999999999999" customHeight="1" outlineLevel="1">
      <c r="A411" s="21">
        <v>281</v>
      </c>
      <c r="B411" s="171" t="s">
        <v>88</v>
      </c>
      <c r="C411" s="232" t="s">
        <v>405</v>
      </c>
      <c r="D411" s="216"/>
      <c r="E411" s="220"/>
      <c r="F411" s="217">
        <f t="shared" si="8"/>
        <v>0</v>
      </c>
      <c r="G411" s="214"/>
    </row>
    <row r="412" spans="1:7" s="17" customFormat="1" ht="18" customHeight="1" outlineLevel="1">
      <c r="A412" s="248" t="s">
        <v>3</v>
      </c>
      <c r="B412" s="328" t="s">
        <v>91</v>
      </c>
      <c r="C412" s="329"/>
      <c r="D412" s="329"/>
      <c r="E412" s="329"/>
      <c r="F412" s="330"/>
      <c r="G412" s="214"/>
    </row>
    <row r="413" spans="1:7" s="17" customFormat="1" ht="16.149999999999999" customHeight="1" outlineLevel="1">
      <c r="A413" s="21">
        <v>282</v>
      </c>
      <c r="B413" s="213" t="s">
        <v>92</v>
      </c>
      <c r="C413" s="232" t="s">
        <v>1184</v>
      </c>
      <c r="D413" s="216">
        <v>770</v>
      </c>
      <c r="E413" s="217"/>
      <c r="F413" s="217">
        <f t="shared" ref="F413:F428" si="9">ROUND(D413*E413,2)</f>
        <v>0</v>
      </c>
      <c r="G413" s="214"/>
    </row>
    <row r="414" spans="1:7" s="17" customFormat="1" ht="16.149999999999999" customHeight="1" outlineLevel="1">
      <c r="A414" s="21">
        <v>283</v>
      </c>
      <c r="B414" s="213" t="s">
        <v>93</v>
      </c>
      <c r="C414" s="232" t="s">
        <v>1184</v>
      </c>
      <c r="D414" s="216">
        <v>770</v>
      </c>
      <c r="E414" s="217"/>
      <c r="F414" s="217">
        <f t="shared" si="9"/>
        <v>0</v>
      </c>
      <c r="G414" s="214"/>
    </row>
    <row r="415" spans="1:7" s="17" customFormat="1" ht="16.149999999999999" customHeight="1" outlineLevel="1">
      <c r="A415" s="21">
        <v>284</v>
      </c>
      <c r="B415" s="213" t="s">
        <v>270</v>
      </c>
      <c r="C415" s="232" t="s">
        <v>1184</v>
      </c>
      <c r="D415" s="216">
        <v>3.4</v>
      </c>
      <c r="E415" s="217"/>
      <c r="F415" s="217">
        <f t="shared" si="9"/>
        <v>0</v>
      </c>
      <c r="G415" s="214"/>
    </row>
    <row r="416" spans="1:7" s="17" customFormat="1" ht="25.5" outlineLevel="1">
      <c r="A416" s="21">
        <v>285</v>
      </c>
      <c r="B416" s="213" t="s">
        <v>508</v>
      </c>
      <c r="C416" s="232" t="s">
        <v>1386</v>
      </c>
      <c r="D416" s="216">
        <v>393</v>
      </c>
      <c r="E416" s="217"/>
      <c r="F416" s="217">
        <f t="shared" si="9"/>
        <v>0</v>
      </c>
      <c r="G416" s="214"/>
    </row>
    <row r="417" spans="1:7" s="17" customFormat="1" ht="16.149999999999999" customHeight="1" outlineLevel="1">
      <c r="A417" s="21">
        <v>286</v>
      </c>
      <c r="B417" s="213" t="s">
        <v>1388</v>
      </c>
      <c r="C417" s="232" t="s">
        <v>96</v>
      </c>
      <c r="D417" s="216">
        <v>895</v>
      </c>
      <c r="E417" s="217"/>
      <c r="F417" s="217">
        <f t="shared" si="9"/>
        <v>0</v>
      </c>
      <c r="G417" s="214"/>
    </row>
    <row r="418" spans="1:7" s="17" customFormat="1" ht="16.149999999999999" customHeight="1" outlineLevel="1">
      <c r="A418" s="21">
        <v>287</v>
      </c>
      <c r="B418" s="213" t="s">
        <v>1387</v>
      </c>
      <c r="C418" s="232" t="s">
        <v>96</v>
      </c>
      <c r="D418" s="216">
        <v>895</v>
      </c>
      <c r="E418" s="217"/>
      <c r="F418" s="217">
        <f t="shared" si="9"/>
        <v>0</v>
      </c>
      <c r="G418" s="214"/>
    </row>
    <row r="419" spans="1:7" s="17" customFormat="1" ht="16.149999999999999" customHeight="1" outlineLevel="1">
      <c r="A419" s="21">
        <v>288</v>
      </c>
      <c r="B419" s="213" t="s">
        <v>1389</v>
      </c>
      <c r="C419" s="232" t="s">
        <v>96</v>
      </c>
      <c r="D419" s="216">
        <v>970</v>
      </c>
      <c r="E419" s="217"/>
      <c r="F419" s="217">
        <f t="shared" si="9"/>
        <v>0</v>
      </c>
      <c r="G419" s="214"/>
    </row>
    <row r="420" spans="1:7" s="17" customFormat="1" ht="16.149999999999999" customHeight="1" outlineLevel="1">
      <c r="A420" s="21">
        <v>289</v>
      </c>
      <c r="B420" s="213" t="s">
        <v>1390</v>
      </c>
      <c r="C420" s="232" t="s">
        <v>96</v>
      </c>
      <c r="D420" s="216">
        <v>970</v>
      </c>
      <c r="E420" s="217"/>
      <c r="F420" s="217">
        <f t="shared" si="9"/>
        <v>0</v>
      </c>
      <c r="G420" s="214"/>
    </row>
    <row r="421" spans="1:7" s="17" customFormat="1" ht="16.149999999999999" customHeight="1" outlineLevel="1">
      <c r="A421" s="21">
        <v>290</v>
      </c>
      <c r="B421" s="213" t="s">
        <v>278</v>
      </c>
      <c r="C421" s="232" t="s">
        <v>96</v>
      </c>
      <c r="D421" s="216">
        <v>570</v>
      </c>
      <c r="E421" s="217"/>
      <c r="F421" s="217">
        <f t="shared" si="9"/>
        <v>0</v>
      </c>
      <c r="G421" s="214"/>
    </row>
    <row r="422" spans="1:7" s="17" customFormat="1" ht="25.5" outlineLevel="1">
      <c r="A422" s="21">
        <v>291</v>
      </c>
      <c r="B422" s="213" t="s">
        <v>279</v>
      </c>
      <c r="C422" s="232" t="s">
        <v>1184</v>
      </c>
      <c r="D422" s="216">
        <v>66</v>
      </c>
      <c r="E422" s="217"/>
      <c r="F422" s="217">
        <f t="shared" si="9"/>
        <v>0</v>
      </c>
      <c r="G422" s="214"/>
    </row>
    <row r="423" spans="1:7" s="17" customFormat="1" ht="16.149999999999999" customHeight="1" outlineLevel="1">
      <c r="A423" s="21">
        <v>292</v>
      </c>
      <c r="B423" s="213" t="s">
        <v>104</v>
      </c>
      <c r="C423" s="232" t="s">
        <v>1184</v>
      </c>
      <c r="D423" s="216">
        <v>0.4</v>
      </c>
      <c r="E423" s="217"/>
      <c r="F423" s="217">
        <f t="shared" si="9"/>
        <v>0</v>
      </c>
      <c r="G423" s="214"/>
    </row>
    <row r="424" spans="1:7" s="17" customFormat="1" ht="16.149999999999999" customHeight="1" outlineLevel="1">
      <c r="A424" s="21">
        <v>293</v>
      </c>
      <c r="B424" s="213" t="s">
        <v>106</v>
      </c>
      <c r="C424" s="232" t="s">
        <v>1386</v>
      </c>
      <c r="D424" s="216">
        <v>455</v>
      </c>
      <c r="E424" s="217"/>
      <c r="F424" s="217">
        <f t="shared" si="9"/>
        <v>0</v>
      </c>
      <c r="G424" s="214"/>
    </row>
    <row r="425" spans="1:7" s="17" customFormat="1" ht="16.149999999999999" customHeight="1" outlineLevel="1">
      <c r="A425" s="21">
        <v>294</v>
      </c>
      <c r="B425" s="213" t="s">
        <v>112</v>
      </c>
      <c r="C425" s="232" t="s">
        <v>96</v>
      </c>
      <c r="D425" s="216">
        <v>18584</v>
      </c>
      <c r="E425" s="217"/>
      <c r="F425" s="217">
        <f t="shared" si="9"/>
        <v>0</v>
      </c>
      <c r="G425" s="214"/>
    </row>
    <row r="426" spans="1:7" s="17" customFormat="1" ht="16.149999999999999" customHeight="1" outlineLevel="1">
      <c r="A426" s="21">
        <v>295</v>
      </c>
      <c r="B426" s="213" t="s">
        <v>21</v>
      </c>
      <c r="C426" s="232" t="s">
        <v>96</v>
      </c>
      <c r="D426" s="216">
        <v>18584</v>
      </c>
      <c r="E426" s="217"/>
      <c r="F426" s="217">
        <f t="shared" si="9"/>
        <v>0</v>
      </c>
      <c r="G426" s="214"/>
    </row>
    <row r="427" spans="1:7" s="17" customFormat="1" ht="16.149999999999999" customHeight="1" outlineLevel="1">
      <c r="A427" s="21">
        <v>296</v>
      </c>
      <c r="B427" s="213" t="s">
        <v>280</v>
      </c>
      <c r="C427" s="232" t="s">
        <v>1386</v>
      </c>
      <c r="D427" s="216">
        <v>500</v>
      </c>
      <c r="E427" s="217"/>
      <c r="F427" s="217">
        <f t="shared" si="9"/>
        <v>0</v>
      </c>
      <c r="G427" s="214"/>
    </row>
    <row r="428" spans="1:7" s="17" customFormat="1" ht="16.149999999999999" customHeight="1" outlineLevel="1">
      <c r="A428" s="21">
        <v>297</v>
      </c>
      <c r="B428" s="213" t="s">
        <v>281</v>
      </c>
      <c r="C428" s="232" t="s">
        <v>1386</v>
      </c>
      <c r="D428" s="216">
        <v>500</v>
      </c>
      <c r="E428" s="217"/>
      <c r="F428" s="217">
        <f t="shared" si="9"/>
        <v>0</v>
      </c>
      <c r="G428" s="214"/>
    </row>
    <row r="429" spans="1:7" s="17" customFormat="1" ht="18" customHeight="1" outlineLevel="1">
      <c r="A429" s="248" t="s">
        <v>4</v>
      </c>
      <c r="B429" s="328" t="s">
        <v>469</v>
      </c>
      <c r="C429" s="329"/>
      <c r="D429" s="329"/>
      <c r="E429" s="329"/>
      <c r="F429" s="330"/>
      <c r="G429" s="214"/>
    </row>
    <row r="430" spans="1:7" s="17" customFormat="1" ht="16.149999999999999" customHeight="1" outlineLevel="1">
      <c r="A430" s="21">
        <v>298</v>
      </c>
      <c r="B430" s="213" t="s">
        <v>611</v>
      </c>
      <c r="C430" s="232" t="s">
        <v>421</v>
      </c>
      <c r="D430" s="216">
        <v>23</v>
      </c>
      <c r="E430" s="217"/>
      <c r="F430" s="217">
        <f>ROUND(D430*E430,2)</f>
        <v>0</v>
      </c>
      <c r="G430" s="214"/>
    </row>
    <row r="431" spans="1:7" s="17" customFormat="1" ht="16.149999999999999" customHeight="1" outlineLevel="1">
      <c r="A431" s="21">
        <v>299</v>
      </c>
      <c r="B431" s="213" t="s">
        <v>612</v>
      </c>
      <c r="C431" s="232" t="s">
        <v>19</v>
      </c>
      <c r="D431" s="216">
        <v>4</v>
      </c>
      <c r="E431" s="217"/>
      <c r="F431" s="217">
        <f>ROUND(D431*E431,2)</f>
        <v>0</v>
      </c>
      <c r="G431" s="214"/>
    </row>
    <row r="432" spans="1:7" s="17" customFormat="1" ht="16.149999999999999" customHeight="1" outlineLevel="1">
      <c r="A432" s="21">
        <v>300</v>
      </c>
      <c r="B432" s="213" t="s">
        <v>1391</v>
      </c>
      <c r="C432" s="232" t="s">
        <v>19</v>
      </c>
      <c r="D432" s="216">
        <v>16</v>
      </c>
      <c r="E432" s="217"/>
      <c r="F432" s="217">
        <f>ROUND(D432*E432,2)</f>
        <v>0</v>
      </c>
      <c r="G432" s="214"/>
    </row>
    <row r="433" spans="1:7" s="17" customFormat="1" ht="18" customHeight="1" outlineLevel="1">
      <c r="A433" s="248" t="s">
        <v>5</v>
      </c>
      <c r="B433" s="328" t="s">
        <v>470</v>
      </c>
      <c r="C433" s="329"/>
      <c r="D433" s="329"/>
      <c r="E433" s="329"/>
      <c r="F433" s="330"/>
      <c r="G433" s="214"/>
    </row>
    <row r="434" spans="1:7" s="17" customFormat="1" ht="16.149999999999999" customHeight="1" outlineLevel="1">
      <c r="A434" s="21"/>
      <c r="B434" s="343" t="s">
        <v>1041</v>
      </c>
      <c r="C434" s="344"/>
      <c r="D434" s="344"/>
      <c r="E434" s="344"/>
      <c r="F434" s="345"/>
      <c r="G434" s="214"/>
    </row>
    <row r="435" spans="1:7" s="17" customFormat="1" ht="25.5" outlineLevel="1">
      <c r="A435" s="304">
        <v>301</v>
      </c>
      <c r="B435" s="242" t="s">
        <v>563</v>
      </c>
      <c r="C435" s="307" t="s">
        <v>1087</v>
      </c>
      <c r="D435" s="310">
        <v>1</v>
      </c>
      <c r="E435" s="360"/>
      <c r="F435" s="313">
        <f t="shared" ref="F435:F451" si="10">ROUND(D435*E435,2)</f>
        <v>0</v>
      </c>
      <c r="G435" s="214"/>
    </row>
    <row r="436" spans="1:7" s="17" customFormat="1" ht="16.149999999999999" customHeight="1" outlineLevel="1">
      <c r="A436" s="305"/>
      <c r="B436" s="243" t="s">
        <v>1103</v>
      </c>
      <c r="C436" s="308"/>
      <c r="D436" s="311"/>
      <c r="E436" s="361"/>
      <c r="F436" s="314"/>
      <c r="G436" s="214"/>
    </row>
    <row r="437" spans="1:7" s="17" customFormat="1" ht="16.149999999999999" customHeight="1" outlineLevel="1">
      <c r="A437" s="305"/>
      <c r="B437" s="243" t="s">
        <v>1104</v>
      </c>
      <c r="C437" s="308"/>
      <c r="D437" s="311"/>
      <c r="E437" s="361"/>
      <c r="F437" s="314"/>
      <c r="G437" s="214"/>
    </row>
    <row r="438" spans="1:7" s="17" customFormat="1" ht="16.149999999999999" customHeight="1" outlineLevel="1">
      <c r="A438" s="305"/>
      <c r="B438" s="243" t="s">
        <v>1105</v>
      </c>
      <c r="C438" s="308"/>
      <c r="D438" s="311"/>
      <c r="E438" s="361"/>
      <c r="F438" s="314"/>
      <c r="G438" s="214"/>
    </row>
    <row r="439" spans="1:7" s="17" customFormat="1" ht="16.149999999999999" customHeight="1" outlineLevel="1">
      <c r="A439" s="305"/>
      <c r="B439" s="243" t="s">
        <v>1392</v>
      </c>
      <c r="C439" s="308"/>
      <c r="D439" s="311"/>
      <c r="E439" s="361"/>
      <c r="F439" s="314"/>
      <c r="G439" s="214"/>
    </row>
    <row r="440" spans="1:7" s="17" customFormat="1" ht="16.149999999999999" customHeight="1" outlineLevel="1">
      <c r="A440" s="306"/>
      <c r="B440" s="244" t="s">
        <v>1106</v>
      </c>
      <c r="C440" s="309"/>
      <c r="D440" s="312"/>
      <c r="E440" s="362"/>
      <c r="F440" s="315"/>
      <c r="G440" s="214"/>
    </row>
    <row r="441" spans="1:7" s="17" customFormat="1" ht="16.149999999999999" customHeight="1" outlineLevel="1">
      <c r="A441" s="21">
        <v>302</v>
      </c>
      <c r="B441" s="213" t="s">
        <v>1331</v>
      </c>
      <c r="C441" s="232" t="s">
        <v>19</v>
      </c>
      <c r="D441" s="216">
        <v>6</v>
      </c>
      <c r="E441" s="217"/>
      <c r="F441" s="217">
        <f t="shared" si="10"/>
        <v>0</v>
      </c>
      <c r="G441" s="214"/>
    </row>
    <row r="442" spans="1:7" s="17" customFormat="1" ht="16.149999999999999" customHeight="1" outlineLevel="1">
      <c r="A442" s="21">
        <v>303</v>
      </c>
      <c r="B442" s="213" t="s">
        <v>1393</v>
      </c>
      <c r="C442" s="232" t="s">
        <v>19</v>
      </c>
      <c r="D442" s="216">
        <v>12</v>
      </c>
      <c r="E442" s="217"/>
      <c r="F442" s="217">
        <f t="shared" si="10"/>
        <v>0</v>
      </c>
      <c r="G442" s="214"/>
    </row>
    <row r="443" spans="1:7" s="17" customFormat="1" ht="16.149999999999999" customHeight="1" outlineLevel="1">
      <c r="A443" s="21">
        <v>304</v>
      </c>
      <c r="B443" s="213" t="s">
        <v>1394</v>
      </c>
      <c r="C443" s="232" t="s">
        <v>19</v>
      </c>
      <c r="D443" s="216">
        <v>1</v>
      </c>
      <c r="E443" s="217"/>
      <c r="F443" s="217">
        <f t="shared" si="10"/>
        <v>0</v>
      </c>
      <c r="G443" s="214"/>
    </row>
    <row r="444" spans="1:7" s="17" customFormat="1" ht="16.149999999999999" customHeight="1" outlineLevel="1">
      <c r="A444" s="21">
        <v>305</v>
      </c>
      <c r="B444" s="213" t="s">
        <v>1395</v>
      </c>
      <c r="C444" s="232" t="s">
        <v>19</v>
      </c>
      <c r="D444" s="216">
        <v>1</v>
      </c>
      <c r="E444" s="217"/>
      <c r="F444" s="217">
        <f t="shared" si="10"/>
        <v>0</v>
      </c>
      <c r="G444" s="214"/>
    </row>
    <row r="445" spans="1:7" s="17" customFormat="1" ht="16.149999999999999" customHeight="1" outlineLevel="1">
      <c r="A445" s="21">
        <v>306</v>
      </c>
      <c r="B445" s="213" t="s">
        <v>1336</v>
      </c>
      <c r="C445" s="232" t="s">
        <v>19</v>
      </c>
      <c r="D445" s="216">
        <v>3</v>
      </c>
      <c r="E445" s="217"/>
      <c r="F445" s="217">
        <f t="shared" si="10"/>
        <v>0</v>
      </c>
      <c r="G445" s="214"/>
    </row>
    <row r="446" spans="1:7" s="17" customFormat="1" ht="16.149999999999999" customHeight="1" outlineLevel="1">
      <c r="A446" s="21">
        <v>307</v>
      </c>
      <c r="B446" s="213" t="s">
        <v>1396</v>
      </c>
      <c r="C446" s="232" t="s">
        <v>19</v>
      </c>
      <c r="D446" s="216">
        <v>6</v>
      </c>
      <c r="E446" s="217"/>
      <c r="F446" s="217">
        <f t="shared" si="10"/>
        <v>0</v>
      </c>
      <c r="G446" s="214"/>
    </row>
    <row r="447" spans="1:7" s="17" customFormat="1" ht="16.149999999999999" customHeight="1" outlineLevel="1">
      <c r="A447" s="21">
        <v>308</v>
      </c>
      <c r="B447" s="213" t="s">
        <v>1397</v>
      </c>
      <c r="C447" s="232" t="s">
        <v>421</v>
      </c>
      <c r="D447" s="216">
        <v>20</v>
      </c>
      <c r="E447" s="217"/>
      <c r="F447" s="217">
        <f t="shared" si="10"/>
        <v>0</v>
      </c>
      <c r="G447" s="214"/>
    </row>
    <row r="448" spans="1:7" s="17" customFormat="1" ht="16.149999999999999" customHeight="1" outlineLevel="1">
      <c r="A448" s="21">
        <v>309</v>
      </c>
      <c r="B448" s="213" t="s">
        <v>1399</v>
      </c>
      <c r="C448" s="232" t="s">
        <v>421</v>
      </c>
      <c r="D448" s="216">
        <v>55</v>
      </c>
      <c r="E448" s="217"/>
      <c r="F448" s="217">
        <f t="shared" si="10"/>
        <v>0</v>
      </c>
      <c r="G448" s="214"/>
    </row>
    <row r="449" spans="1:7" s="17" customFormat="1" ht="16.149999999999999" customHeight="1" outlineLevel="1">
      <c r="A449" s="21">
        <v>310</v>
      </c>
      <c r="B449" s="213" t="s">
        <v>1398</v>
      </c>
      <c r="C449" s="232" t="s">
        <v>421</v>
      </c>
      <c r="D449" s="216">
        <v>5</v>
      </c>
      <c r="E449" s="217"/>
      <c r="F449" s="217">
        <f t="shared" si="10"/>
        <v>0</v>
      </c>
      <c r="G449" s="214"/>
    </row>
    <row r="450" spans="1:7" s="17" customFormat="1" ht="16.149999999999999" customHeight="1" outlineLevel="1">
      <c r="A450" s="21">
        <v>311</v>
      </c>
      <c r="B450" s="213" t="s">
        <v>1400</v>
      </c>
      <c r="C450" s="232" t="s">
        <v>421</v>
      </c>
      <c r="D450" s="216">
        <v>30</v>
      </c>
      <c r="E450" s="217"/>
      <c r="F450" s="217">
        <f t="shared" si="10"/>
        <v>0</v>
      </c>
      <c r="G450" s="214"/>
    </row>
    <row r="451" spans="1:7" s="17" customFormat="1" ht="25.5" outlineLevel="1">
      <c r="A451" s="21">
        <v>312</v>
      </c>
      <c r="B451" s="213" t="s">
        <v>1401</v>
      </c>
      <c r="C451" s="232" t="s">
        <v>421</v>
      </c>
      <c r="D451" s="216">
        <v>50</v>
      </c>
      <c r="E451" s="217"/>
      <c r="F451" s="217">
        <f t="shared" si="10"/>
        <v>0</v>
      </c>
      <c r="G451" s="214"/>
    </row>
    <row r="452" spans="1:7" s="17" customFormat="1" ht="16.149999999999999" customHeight="1" outlineLevel="1">
      <c r="A452" s="21"/>
      <c r="B452" s="343" t="s">
        <v>1040</v>
      </c>
      <c r="C452" s="344"/>
      <c r="D452" s="344"/>
      <c r="E452" s="344"/>
      <c r="F452" s="345"/>
      <c r="G452" s="214"/>
    </row>
    <row r="453" spans="1:7" s="17" customFormat="1" ht="16.149999999999999" customHeight="1" outlineLevel="1">
      <c r="A453" s="21">
        <v>313</v>
      </c>
      <c r="B453" s="213" t="s">
        <v>1402</v>
      </c>
      <c r="C453" s="232" t="s">
        <v>19</v>
      </c>
      <c r="D453" s="216">
        <v>1</v>
      </c>
      <c r="E453" s="217"/>
      <c r="F453" s="217">
        <f t="shared" ref="F453:F463" si="11">ROUND(D453*E453,2)</f>
        <v>0</v>
      </c>
      <c r="G453" s="214"/>
    </row>
    <row r="454" spans="1:7" s="17" customFormat="1" ht="16.149999999999999" customHeight="1" outlineLevel="1">
      <c r="A454" s="21">
        <v>314</v>
      </c>
      <c r="B454" s="213" t="s">
        <v>1403</v>
      </c>
      <c r="C454" s="232" t="s">
        <v>19</v>
      </c>
      <c r="D454" s="216">
        <v>6</v>
      </c>
      <c r="E454" s="217"/>
      <c r="F454" s="217">
        <f t="shared" si="11"/>
        <v>0</v>
      </c>
      <c r="G454" s="214"/>
    </row>
    <row r="455" spans="1:7" s="17" customFormat="1" ht="16.149999999999999" customHeight="1" outlineLevel="1">
      <c r="A455" s="21">
        <v>315</v>
      </c>
      <c r="B455" s="213" t="s">
        <v>582</v>
      </c>
      <c r="C455" s="232" t="s">
        <v>19</v>
      </c>
      <c r="D455" s="216">
        <v>6</v>
      </c>
      <c r="E455" s="217"/>
      <c r="F455" s="217">
        <f t="shared" si="11"/>
        <v>0</v>
      </c>
      <c r="G455" s="214"/>
    </row>
    <row r="456" spans="1:7" s="17" customFormat="1" ht="16.149999999999999" customHeight="1" outlineLevel="1">
      <c r="A456" s="21">
        <v>316</v>
      </c>
      <c r="B456" s="213" t="s">
        <v>583</v>
      </c>
      <c r="C456" s="232" t="s">
        <v>19</v>
      </c>
      <c r="D456" s="216">
        <v>3</v>
      </c>
      <c r="E456" s="217"/>
      <c r="F456" s="217">
        <f t="shared" si="11"/>
        <v>0</v>
      </c>
      <c r="G456" s="214"/>
    </row>
    <row r="457" spans="1:7" s="17" customFormat="1" ht="25.5" outlineLevel="1">
      <c r="A457" s="21">
        <v>317</v>
      </c>
      <c r="B457" s="213" t="s">
        <v>1085</v>
      </c>
      <c r="C457" s="232" t="s">
        <v>421</v>
      </c>
      <c r="D457" s="216">
        <v>50</v>
      </c>
      <c r="E457" s="217"/>
      <c r="F457" s="217">
        <f t="shared" si="11"/>
        <v>0</v>
      </c>
      <c r="G457" s="214"/>
    </row>
    <row r="458" spans="1:7" s="17" customFormat="1" ht="16.149999999999999" customHeight="1" outlineLevel="1">
      <c r="A458" s="21">
        <v>318</v>
      </c>
      <c r="B458" s="213" t="s">
        <v>585</v>
      </c>
      <c r="C458" s="232" t="s">
        <v>421</v>
      </c>
      <c r="D458" s="216">
        <v>30</v>
      </c>
      <c r="E458" s="217"/>
      <c r="F458" s="217">
        <f t="shared" si="11"/>
        <v>0</v>
      </c>
      <c r="G458" s="214"/>
    </row>
    <row r="459" spans="1:7" s="17" customFormat="1" ht="16.149999999999999" customHeight="1" outlineLevel="1">
      <c r="A459" s="21">
        <v>319</v>
      </c>
      <c r="B459" s="213" t="s">
        <v>586</v>
      </c>
      <c r="C459" s="232" t="s">
        <v>421</v>
      </c>
      <c r="D459" s="216">
        <v>30</v>
      </c>
      <c r="E459" s="217"/>
      <c r="F459" s="217">
        <f t="shared" si="11"/>
        <v>0</v>
      </c>
      <c r="G459" s="214"/>
    </row>
    <row r="460" spans="1:7" s="17" customFormat="1" ht="16.149999999999999" customHeight="1" outlineLevel="1">
      <c r="A460" s="21">
        <v>320</v>
      </c>
      <c r="B460" s="213" t="s">
        <v>1363</v>
      </c>
      <c r="C460" s="232" t="s">
        <v>19</v>
      </c>
      <c r="D460" s="216">
        <v>22</v>
      </c>
      <c r="E460" s="217"/>
      <c r="F460" s="217">
        <f t="shared" si="11"/>
        <v>0</v>
      </c>
      <c r="G460" s="214"/>
    </row>
    <row r="461" spans="1:7" s="17" customFormat="1" ht="16.149999999999999" customHeight="1" outlineLevel="1">
      <c r="A461" s="21">
        <v>321</v>
      </c>
      <c r="B461" s="213" t="s">
        <v>588</v>
      </c>
      <c r="C461" s="232" t="s">
        <v>19</v>
      </c>
      <c r="D461" s="216">
        <v>2</v>
      </c>
      <c r="E461" s="217"/>
      <c r="F461" s="217">
        <f t="shared" si="11"/>
        <v>0</v>
      </c>
      <c r="G461" s="214"/>
    </row>
    <row r="462" spans="1:7" s="17" customFormat="1" ht="16.149999999999999" customHeight="1" outlineLevel="1">
      <c r="A462" s="21">
        <v>322</v>
      </c>
      <c r="B462" s="213" t="s">
        <v>1404</v>
      </c>
      <c r="C462" s="232" t="s">
        <v>19</v>
      </c>
      <c r="D462" s="216">
        <v>2</v>
      </c>
      <c r="E462" s="217"/>
      <c r="F462" s="217">
        <f t="shared" si="11"/>
        <v>0</v>
      </c>
      <c r="G462" s="214"/>
    </row>
    <row r="463" spans="1:7" s="17" customFormat="1" ht="25.5" outlineLevel="1">
      <c r="A463" s="21">
        <v>323</v>
      </c>
      <c r="B463" s="213" t="s">
        <v>1405</v>
      </c>
      <c r="C463" s="232" t="s">
        <v>19</v>
      </c>
      <c r="D463" s="216">
        <v>3</v>
      </c>
      <c r="E463" s="217"/>
      <c r="F463" s="217">
        <f t="shared" si="11"/>
        <v>0</v>
      </c>
      <c r="G463" s="214"/>
    </row>
    <row r="464" spans="1:7" s="17" customFormat="1" ht="18" customHeight="1">
      <c r="A464" s="331" t="s">
        <v>1166</v>
      </c>
      <c r="B464" s="332"/>
      <c r="C464" s="332"/>
      <c r="D464" s="332"/>
      <c r="E464" s="333"/>
      <c r="F464" s="219">
        <f>SUM(F392:F463)</f>
        <v>0</v>
      </c>
      <c r="G464" s="214"/>
    </row>
    <row r="465" spans="1:7" s="17" customFormat="1" ht="21" customHeight="1">
      <c r="A465" s="334" t="s">
        <v>1075</v>
      </c>
      <c r="B465" s="335"/>
      <c r="C465" s="335"/>
      <c r="D465" s="335"/>
      <c r="E465" s="335"/>
      <c r="F465" s="336"/>
      <c r="G465" s="214"/>
    </row>
    <row r="466" spans="1:7" s="17" customFormat="1" ht="18" customHeight="1" outlineLevel="1">
      <c r="A466" s="248" t="s">
        <v>2</v>
      </c>
      <c r="B466" s="328" t="s">
        <v>29</v>
      </c>
      <c r="C466" s="329"/>
      <c r="D466" s="329"/>
      <c r="E466" s="329"/>
      <c r="F466" s="330"/>
      <c r="G466" s="214"/>
    </row>
    <row r="467" spans="1:7" s="17" customFormat="1" ht="27.75" customHeight="1" outlineLevel="1">
      <c r="A467" s="21">
        <v>324</v>
      </c>
      <c r="B467" s="213" t="s">
        <v>242</v>
      </c>
      <c r="C467" s="232" t="s">
        <v>19</v>
      </c>
      <c r="D467" s="216">
        <v>1</v>
      </c>
      <c r="E467" s="217"/>
      <c r="F467" s="217">
        <f t="shared" ref="F467:F472" si="12">ROUND(D467*E467,2)</f>
        <v>0</v>
      </c>
      <c r="G467" s="214"/>
    </row>
    <row r="468" spans="1:7" s="17" customFormat="1" ht="16.149999999999999" customHeight="1" outlineLevel="1">
      <c r="A468" s="21">
        <v>325</v>
      </c>
      <c r="B468" s="213" t="s">
        <v>243</v>
      </c>
      <c r="C468" s="232" t="s">
        <v>19</v>
      </c>
      <c r="D468" s="216">
        <v>1</v>
      </c>
      <c r="E468" s="217"/>
      <c r="F468" s="217">
        <f t="shared" si="12"/>
        <v>0</v>
      </c>
      <c r="G468" s="214"/>
    </row>
    <row r="469" spans="1:7" s="17" customFormat="1" ht="16.149999999999999" customHeight="1" outlineLevel="1">
      <c r="A469" s="21">
        <v>326</v>
      </c>
      <c r="B469" s="213" t="s">
        <v>252</v>
      </c>
      <c r="C469" s="232" t="s">
        <v>19</v>
      </c>
      <c r="D469" s="216">
        <v>8</v>
      </c>
      <c r="E469" s="217"/>
      <c r="F469" s="217">
        <f t="shared" si="12"/>
        <v>0</v>
      </c>
      <c r="G469" s="214"/>
    </row>
    <row r="470" spans="1:7" s="17" customFormat="1" ht="16.149999999999999" customHeight="1" outlineLevel="1">
      <c r="A470" s="21">
        <v>327</v>
      </c>
      <c r="B470" s="213" t="s">
        <v>253</v>
      </c>
      <c r="C470" s="232" t="s">
        <v>19</v>
      </c>
      <c r="D470" s="216">
        <v>8</v>
      </c>
      <c r="E470" s="217"/>
      <c r="F470" s="217">
        <f t="shared" si="12"/>
        <v>0</v>
      </c>
      <c r="G470" s="214"/>
    </row>
    <row r="471" spans="1:7" s="17" customFormat="1" ht="16.149999999999999" customHeight="1" outlineLevel="1">
      <c r="A471" s="21">
        <v>328</v>
      </c>
      <c r="B471" s="213" t="s">
        <v>254</v>
      </c>
      <c r="C471" s="232" t="s">
        <v>19</v>
      </c>
      <c r="D471" s="216">
        <v>2</v>
      </c>
      <c r="E471" s="217"/>
      <c r="F471" s="217">
        <f t="shared" si="12"/>
        <v>0</v>
      </c>
      <c r="G471" s="214"/>
    </row>
    <row r="472" spans="1:7" s="17" customFormat="1" ht="16.149999999999999" customHeight="1" outlineLevel="1">
      <c r="A472" s="21">
        <v>329</v>
      </c>
      <c r="B472" s="213" t="s">
        <v>255</v>
      </c>
      <c r="C472" s="232" t="s">
        <v>19</v>
      </c>
      <c r="D472" s="216">
        <v>2</v>
      </c>
      <c r="E472" s="217"/>
      <c r="F472" s="217">
        <f t="shared" si="12"/>
        <v>0</v>
      </c>
      <c r="G472" s="214"/>
    </row>
    <row r="473" spans="1:7" s="17" customFormat="1" ht="18" customHeight="1" outlineLevel="1">
      <c r="A473" s="248" t="s">
        <v>3</v>
      </c>
      <c r="B473" s="328" t="s">
        <v>91</v>
      </c>
      <c r="C473" s="329"/>
      <c r="D473" s="329"/>
      <c r="E473" s="329"/>
      <c r="F473" s="330"/>
      <c r="G473" s="214"/>
    </row>
    <row r="474" spans="1:7" s="17" customFormat="1" ht="16.149999999999999" customHeight="1" outlineLevel="1">
      <c r="A474" s="21">
        <v>330</v>
      </c>
      <c r="B474" s="213" t="s">
        <v>92</v>
      </c>
      <c r="C474" s="232" t="s">
        <v>1184</v>
      </c>
      <c r="D474" s="216">
        <v>160</v>
      </c>
      <c r="E474" s="217"/>
      <c r="F474" s="217">
        <f t="shared" ref="F474:F480" si="13">ROUND(D474*E474,2)</f>
        <v>0</v>
      </c>
      <c r="G474" s="214"/>
    </row>
    <row r="475" spans="1:7" s="17" customFormat="1" ht="16.149999999999999" customHeight="1" outlineLevel="1">
      <c r="A475" s="21">
        <v>331</v>
      </c>
      <c r="B475" s="213" t="s">
        <v>93</v>
      </c>
      <c r="C475" s="232" t="s">
        <v>1184</v>
      </c>
      <c r="D475" s="216">
        <v>160</v>
      </c>
      <c r="E475" s="217"/>
      <c r="F475" s="217">
        <f t="shared" si="13"/>
        <v>0</v>
      </c>
      <c r="G475" s="214"/>
    </row>
    <row r="476" spans="1:7" s="17" customFormat="1" ht="16.149999999999999" customHeight="1" outlineLevel="1">
      <c r="A476" s="21">
        <v>332</v>
      </c>
      <c r="B476" s="213" t="s">
        <v>263</v>
      </c>
      <c r="C476" s="232" t="s">
        <v>1184</v>
      </c>
      <c r="D476" s="216">
        <v>3</v>
      </c>
      <c r="E476" s="217"/>
      <c r="F476" s="217">
        <f t="shared" si="13"/>
        <v>0</v>
      </c>
      <c r="G476" s="214"/>
    </row>
    <row r="477" spans="1:7" s="17" customFormat="1" ht="16.149999999999999" customHeight="1" outlineLevel="1">
      <c r="A477" s="21">
        <v>333</v>
      </c>
      <c r="B477" s="213" t="s">
        <v>505</v>
      </c>
      <c r="C477" s="232" t="s">
        <v>1386</v>
      </c>
      <c r="D477" s="216">
        <v>8</v>
      </c>
      <c r="E477" s="217"/>
      <c r="F477" s="217">
        <f t="shared" si="13"/>
        <v>0</v>
      </c>
      <c r="G477" s="214"/>
    </row>
    <row r="478" spans="1:7" s="17" customFormat="1" ht="16.149999999999999" customHeight="1" outlineLevel="1">
      <c r="A478" s="21">
        <v>334</v>
      </c>
      <c r="B478" s="213" t="s">
        <v>1406</v>
      </c>
      <c r="C478" s="232" t="s">
        <v>96</v>
      </c>
      <c r="D478" s="216">
        <v>330</v>
      </c>
      <c r="E478" s="217"/>
      <c r="F478" s="217">
        <f t="shared" si="13"/>
        <v>0</v>
      </c>
      <c r="G478" s="214"/>
    </row>
    <row r="479" spans="1:7" s="17" customFormat="1" ht="16.149999999999999" customHeight="1" outlineLevel="1">
      <c r="A479" s="21">
        <v>335</v>
      </c>
      <c r="B479" s="213" t="s">
        <v>1390</v>
      </c>
      <c r="C479" s="232" t="s">
        <v>96</v>
      </c>
      <c r="D479" s="216">
        <v>330</v>
      </c>
      <c r="E479" s="217"/>
      <c r="F479" s="217">
        <f t="shared" si="13"/>
        <v>0</v>
      </c>
      <c r="G479" s="214"/>
    </row>
    <row r="480" spans="1:7" s="17" customFormat="1" ht="16.149999999999999" customHeight="1" outlineLevel="1">
      <c r="A480" s="21">
        <v>336</v>
      </c>
      <c r="B480" s="213" t="s">
        <v>1407</v>
      </c>
      <c r="C480" s="232" t="s">
        <v>1184</v>
      </c>
      <c r="D480" s="216">
        <v>8</v>
      </c>
      <c r="E480" s="217"/>
      <c r="F480" s="217">
        <f t="shared" si="13"/>
        <v>0</v>
      </c>
      <c r="G480" s="214"/>
    </row>
    <row r="481" spans="1:7" s="17" customFormat="1" ht="18" customHeight="1" outlineLevel="1">
      <c r="A481" s="248" t="s">
        <v>4</v>
      </c>
      <c r="B481" s="328" t="s">
        <v>131</v>
      </c>
      <c r="C481" s="329"/>
      <c r="D481" s="329"/>
      <c r="E481" s="329"/>
      <c r="F481" s="330"/>
      <c r="G481" s="214"/>
    </row>
    <row r="482" spans="1:7" s="17" customFormat="1" ht="16.149999999999999" customHeight="1" outlineLevel="1">
      <c r="A482" s="21">
        <v>337</v>
      </c>
      <c r="B482" s="213" t="s">
        <v>1410</v>
      </c>
      <c r="C482" s="232" t="s">
        <v>19</v>
      </c>
      <c r="D482" s="216">
        <v>2</v>
      </c>
      <c r="E482" s="217"/>
      <c r="F482" s="217">
        <f>ROUND(D482*E482,2)</f>
        <v>0</v>
      </c>
      <c r="G482" s="214"/>
    </row>
    <row r="483" spans="1:7" s="17" customFormat="1" ht="16.149999999999999" customHeight="1" outlineLevel="1">
      <c r="A483" s="21">
        <v>338</v>
      </c>
      <c r="B483" s="213" t="s">
        <v>1409</v>
      </c>
      <c r="C483" s="232" t="s">
        <v>19</v>
      </c>
      <c r="D483" s="216">
        <v>1</v>
      </c>
      <c r="E483" s="217"/>
      <c r="F483" s="217">
        <f>ROUND(D483*E483,2)</f>
        <v>0</v>
      </c>
      <c r="G483" s="214"/>
    </row>
    <row r="484" spans="1:7" s="17" customFormat="1" ht="16.149999999999999" customHeight="1" outlineLevel="1">
      <c r="A484" s="21">
        <v>339</v>
      </c>
      <c r="B484" s="213" t="s">
        <v>1408</v>
      </c>
      <c r="C484" s="232" t="s">
        <v>19</v>
      </c>
      <c r="D484" s="216">
        <v>3</v>
      </c>
      <c r="E484" s="217"/>
      <c r="F484" s="217">
        <f>ROUND(D484*E484,2)</f>
        <v>0</v>
      </c>
      <c r="G484" s="214"/>
    </row>
    <row r="485" spans="1:7" s="17" customFormat="1" ht="18" customHeight="1" outlineLevel="1">
      <c r="A485" s="248" t="s">
        <v>5</v>
      </c>
      <c r="B485" s="328" t="s">
        <v>614</v>
      </c>
      <c r="C485" s="329"/>
      <c r="D485" s="329"/>
      <c r="E485" s="329"/>
      <c r="F485" s="330"/>
      <c r="G485" s="214"/>
    </row>
    <row r="486" spans="1:7" s="17" customFormat="1" ht="16.149999999999999" customHeight="1" outlineLevel="1">
      <c r="A486" s="21">
        <v>340</v>
      </c>
      <c r="B486" s="213" t="s">
        <v>615</v>
      </c>
      <c r="C486" s="232" t="s">
        <v>19</v>
      </c>
      <c r="D486" s="216">
        <v>2</v>
      </c>
      <c r="E486" s="217"/>
      <c r="F486" s="217">
        <f>ROUND(D486*E486,2)</f>
        <v>0</v>
      </c>
      <c r="G486" s="214"/>
    </row>
    <row r="487" spans="1:7" s="17" customFormat="1" ht="16.149999999999999" customHeight="1" outlineLevel="1">
      <c r="A487" s="21">
        <v>341</v>
      </c>
      <c r="B487" s="213" t="s">
        <v>616</v>
      </c>
      <c r="C487" s="232" t="s">
        <v>19</v>
      </c>
      <c r="D487" s="216">
        <v>1</v>
      </c>
      <c r="E487" s="217"/>
      <c r="F487" s="217">
        <f>ROUND(D487*E487,2)</f>
        <v>0</v>
      </c>
      <c r="G487" s="214"/>
    </row>
    <row r="488" spans="1:7" s="17" customFormat="1" ht="16.149999999999999" customHeight="1" outlineLevel="1">
      <c r="A488" s="21">
        <v>342</v>
      </c>
      <c r="B488" s="213" t="s">
        <v>617</v>
      </c>
      <c r="C488" s="232" t="s">
        <v>19</v>
      </c>
      <c r="D488" s="216">
        <v>2</v>
      </c>
      <c r="E488" s="217"/>
      <c r="F488" s="217">
        <f>ROUND(D488*E488,2)</f>
        <v>0</v>
      </c>
      <c r="G488" s="214"/>
    </row>
    <row r="489" spans="1:7" s="17" customFormat="1" outlineLevel="1">
      <c r="A489" s="20" t="s">
        <v>6</v>
      </c>
      <c r="B489" s="177" t="s">
        <v>470</v>
      </c>
      <c r="C489" s="231"/>
      <c r="D489" s="215"/>
      <c r="E489" s="218"/>
      <c r="F489" s="218"/>
      <c r="G489" s="214"/>
    </row>
    <row r="490" spans="1:7" s="17" customFormat="1" ht="26.45" customHeight="1" outlineLevel="1">
      <c r="A490" s="304">
        <v>343</v>
      </c>
      <c r="B490" s="242" t="s">
        <v>1086</v>
      </c>
      <c r="C490" s="307" t="s">
        <v>1044</v>
      </c>
      <c r="D490" s="310">
        <v>1</v>
      </c>
      <c r="E490" s="360"/>
      <c r="F490" s="313">
        <f t="shared" ref="F490:F519" si="14">ROUND(D490*E490,2)</f>
        <v>0</v>
      </c>
      <c r="G490" s="214"/>
    </row>
    <row r="491" spans="1:7" s="17" customFormat="1" ht="16.149999999999999" customHeight="1" outlineLevel="1">
      <c r="A491" s="305"/>
      <c r="B491" s="243" t="s">
        <v>1100</v>
      </c>
      <c r="C491" s="308"/>
      <c r="D491" s="311"/>
      <c r="E491" s="361"/>
      <c r="F491" s="314"/>
      <c r="G491" s="214"/>
    </row>
    <row r="492" spans="1:7" s="17" customFormat="1" ht="16.149999999999999" customHeight="1" outlineLevel="1">
      <c r="A492" s="305"/>
      <c r="B492" s="243" t="s">
        <v>1414</v>
      </c>
      <c r="C492" s="308"/>
      <c r="D492" s="311"/>
      <c r="E492" s="361"/>
      <c r="F492" s="314"/>
      <c r="G492" s="214"/>
    </row>
    <row r="493" spans="1:7" s="17" customFormat="1" ht="16.149999999999999" customHeight="1" outlineLevel="1">
      <c r="A493" s="305"/>
      <c r="B493" s="243" t="s">
        <v>1413</v>
      </c>
      <c r="C493" s="308"/>
      <c r="D493" s="311"/>
      <c r="E493" s="361"/>
      <c r="F493" s="314"/>
      <c r="G493" s="214"/>
    </row>
    <row r="494" spans="1:7" s="17" customFormat="1" ht="16.149999999999999" customHeight="1" outlineLevel="1">
      <c r="A494" s="305"/>
      <c r="B494" s="243" t="s">
        <v>1415</v>
      </c>
      <c r="C494" s="308"/>
      <c r="D494" s="311"/>
      <c r="E494" s="361"/>
      <c r="F494" s="314"/>
      <c r="G494" s="214"/>
    </row>
    <row r="495" spans="1:7" s="17" customFormat="1" ht="16.149999999999999" customHeight="1" outlineLevel="1">
      <c r="A495" s="306"/>
      <c r="B495" s="244" t="s">
        <v>1416</v>
      </c>
      <c r="C495" s="309"/>
      <c r="D495" s="312"/>
      <c r="E495" s="362"/>
      <c r="F495" s="315"/>
      <c r="G495" s="214"/>
    </row>
    <row r="496" spans="1:7" s="17" customFormat="1" ht="25.5" outlineLevel="1">
      <c r="A496" s="21">
        <v>344</v>
      </c>
      <c r="B496" s="213" t="s">
        <v>1417</v>
      </c>
      <c r="C496" s="232" t="s">
        <v>19</v>
      </c>
      <c r="D496" s="216">
        <v>4</v>
      </c>
      <c r="E496" s="217"/>
      <c r="F496" s="217">
        <f t="shared" si="14"/>
        <v>0</v>
      </c>
      <c r="G496" s="214"/>
    </row>
    <row r="497" spans="1:7" s="17" customFormat="1" ht="16.149999999999999" customHeight="1" outlineLevel="1">
      <c r="A497" s="21">
        <v>345</v>
      </c>
      <c r="B497" s="213" t="s">
        <v>479</v>
      </c>
      <c r="C497" s="232" t="s">
        <v>19</v>
      </c>
      <c r="D497" s="216">
        <v>8</v>
      </c>
      <c r="E497" s="217"/>
      <c r="F497" s="217">
        <f t="shared" si="14"/>
        <v>0</v>
      </c>
      <c r="G497" s="214"/>
    </row>
    <row r="498" spans="1:7" s="17" customFormat="1" ht="16.149999999999999" customHeight="1" outlineLevel="1">
      <c r="A498" s="21">
        <v>346</v>
      </c>
      <c r="B498" s="213" t="s">
        <v>1418</v>
      </c>
      <c r="C498" s="232" t="s">
        <v>19</v>
      </c>
      <c r="D498" s="216">
        <v>6</v>
      </c>
      <c r="E498" s="217"/>
      <c r="F498" s="217">
        <f t="shared" si="14"/>
        <v>0</v>
      </c>
      <c r="G498" s="214"/>
    </row>
    <row r="499" spans="1:7" s="17" customFormat="1" ht="16.149999999999999" customHeight="1" outlineLevel="1">
      <c r="A499" s="21">
        <v>347</v>
      </c>
      <c r="B499" s="213" t="s">
        <v>481</v>
      </c>
      <c r="C499" s="232" t="s">
        <v>19</v>
      </c>
      <c r="D499" s="216">
        <v>6</v>
      </c>
      <c r="E499" s="217"/>
      <c r="F499" s="217">
        <f t="shared" si="14"/>
        <v>0</v>
      </c>
      <c r="G499" s="214"/>
    </row>
    <row r="500" spans="1:7" s="17" customFormat="1" ht="16.149999999999999" customHeight="1" outlineLevel="1">
      <c r="A500" s="21">
        <v>348</v>
      </c>
      <c r="B500" s="213" t="s">
        <v>1412</v>
      </c>
      <c r="C500" s="232" t="s">
        <v>19</v>
      </c>
      <c r="D500" s="216">
        <v>4</v>
      </c>
      <c r="E500" s="217"/>
      <c r="F500" s="217">
        <f t="shared" si="14"/>
        <v>0</v>
      </c>
      <c r="G500" s="214"/>
    </row>
    <row r="501" spans="1:7" s="17" customFormat="1" ht="16.149999999999999" customHeight="1" outlineLevel="1">
      <c r="A501" s="21">
        <v>349</v>
      </c>
      <c r="B501" s="213" t="s">
        <v>1411</v>
      </c>
      <c r="C501" s="232" t="s">
        <v>19</v>
      </c>
      <c r="D501" s="216">
        <v>2</v>
      </c>
      <c r="E501" s="217"/>
      <c r="F501" s="217">
        <f t="shared" si="14"/>
        <v>0</v>
      </c>
      <c r="G501" s="214"/>
    </row>
    <row r="502" spans="1:7" s="17" customFormat="1" ht="16.149999999999999" customHeight="1" outlineLevel="1">
      <c r="A502" s="21">
        <v>350</v>
      </c>
      <c r="B502" s="213" t="s">
        <v>1419</v>
      </c>
      <c r="C502" s="232" t="s">
        <v>19</v>
      </c>
      <c r="D502" s="216">
        <v>4</v>
      </c>
      <c r="E502" s="217"/>
      <c r="F502" s="217">
        <f t="shared" si="14"/>
        <v>0</v>
      </c>
      <c r="G502" s="214"/>
    </row>
    <row r="503" spans="1:7" s="17" customFormat="1" ht="16.149999999999999" customHeight="1" outlineLevel="1">
      <c r="A503" s="21">
        <v>351</v>
      </c>
      <c r="B503" s="213" t="s">
        <v>485</v>
      </c>
      <c r="C503" s="232" t="s">
        <v>19</v>
      </c>
      <c r="D503" s="216">
        <v>1</v>
      </c>
      <c r="E503" s="217"/>
      <c r="F503" s="217">
        <f t="shared" si="14"/>
        <v>0</v>
      </c>
      <c r="G503" s="214"/>
    </row>
    <row r="504" spans="1:7" s="17" customFormat="1" ht="16.149999999999999" customHeight="1" outlineLevel="1">
      <c r="A504" s="21">
        <v>352</v>
      </c>
      <c r="B504" s="213" t="s">
        <v>1420</v>
      </c>
      <c r="C504" s="232" t="s">
        <v>421</v>
      </c>
      <c r="D504" s="216">
        <v>40</v>
      </c>
      <c r="E504" s="217"/>
      <c r="F504" s="217">
        <f t="shared" si="14"/>
        <v>0</v>
      </c>
      <c r="G504" s="214"/>
    </row>
    <row r="505" spans="1:7" s="17" customFormat="1" ht="16.149999999999999" customHeight="1" outlineLevel="1">
      <c r="A505" s="21">
        <v>353</v>
      </c>
      <c r="B505" s="213" t="s">
        <v>1421</v>
      </c>
      <c r="C505" s="232" t="s">
        <v>421</v>
      </c>
      <c r="D505" s="216">
        <v>50</v>
      </c>
      <c r="E505" s="217"/>
      <c r="F505" s="217">
        <f t="shared" si="14"/>
        <v>0</v>
      </c>
      <c r="G505" s="214"/>
    </row>
    <row r="506" spans="1:7" s="17" customFormat="1" ht="16.149999999999999" customHeight="1" outlineLevel="1">
      <c r="A506" s="21">
        <v>354</v>
      </c>
      <c r="B506" s="213" t="s">
        <v>1422</v>
      </c>
      <c r="C506" s="232" t="s">
        <v>421</v>
      </c>
      <c r="D506" s="216">
        <v>90</v>
      </c>
      <c r="E506" s="217"/>
      <c r="F506" s="217">
        <f t="shared" si="14"/>
        <v>0</v>
      </c>
      <c r="G506" s="214"/>
    </row>
    <row r="507" spans="1:7" s="17" customFormat="1" ht="16.149999999999999" customHeight="1" outlineLevel="1">
      <c r="A507" s="21">
        <v>355</v>
      </c>
      <c r="B507" s="213" t="s">
        <v>1396</v>
      </c>
      <c r="C507" s="232" t="s">
        <v>19</v>
      </c>
      <c r="D507" s="216">
        <v>6</v>
      </c>
      <c r="E507" s="217"/>
      <c r="F507" s="217">
        <f t="shared" si="14"/>
        <v>0</v>
      </c>
      <c r="G507" s="214"/>
    </row>
    <row r="508" spans="1:7" s="17" customFormat="1" ht="16.149999999999999" customHeight="1" outlineLevel="1">
      <c r="A508" s="21"/>
      <c r="B508" s="322" t="s">
        <v>1043</v>
      </c>
      <c r="C508" s="323"/>
      <c r="D508" s="323"/>
      <c r="E508" s="323"/>
      <c r="F508" s="324"/>
      <c r="G508" s="214"/>
    </row>
    <row r="509" spans="1:7" s="17" customFormat="1" ht="16.149999999999999" customHeight="1" outlineLevel="1">
      <c r="A509" s="21">
        <v>356</v>
      </c>
      <c r="B509" s="213" t="s">
        <v>1423</v>
      </c>
      <c r="C509" s="232" t="s">
        <v>19</v>
      </c>
      <c r="D509" s="216">
        <v>1</v>
      </c>
      <c r="E509" s="217"/>
      <c r="F509" s="217">
        <f t="shared" si="14"/>
        <v>0</v>
      </c>
      <c r="G509" s="214"/>
    </row>
    <row r="510" spans="1:7" s="17" customFormat="1" ht="16.149999999999999" customHeight="1" outlineLevel="1">
      <c r="A510" s="21">
        <v>357</v>
      </c>
      <c r="B510" s="213" t="s">
        <v>1424</v>
      </c>
      <c r="C510" s="232" t="s">
        <v>19</v>
      </c>
      <c r="D510" s="216">
        <v>4</v>
      </c>
      <c r="E510" s="217"/>
      <c r="F510" s="217">
        <f t="shared" si="14"/>
        <v>0</v>
      </c>
      <c r="G510" s="214"/>
    </row>
    <row r="511" spans="1:7" s="17" customFormat="1" ht="16.149999999999999" customHeight="1" outlineLevel="1">
      <c r="A511" s="21">
        <v>358</v>
      </c>
      <c r="B511" s="213" t="s">
        <v>1088</v>
      </c>
      <c r="C511" s="232" t="s">
        <v>19</v>
      </c>
      <c r="D511" s="216">
        <v>4</v>
      </c>
      <c r="E511" s="217"/>
      <c r="F511" s="217">
        <f t="shared" si="14"/>
        <v>0</v>
      </c>
      <c r="G511" s="214"/>
    </row>
    <row r="512" spans="1:7" s="17" customFormat="1" ht="16.149999999999999" customHeight="1" outlineLevel="1">
      <c r="A512" s="21">
        <v>359</v>
      </c>
      <c r="B512" s="213" t="s">
        <v>494</v>
      </c>
      <c r="C512" s="232" t="s">
        <v>19</v>
      </c>
      <c r="D512" s="216">
        <v>8</v>
      </c>
      <c r="E512" s="217"/>
      <c r="F512" s="217">
        <f t="shared" si="14"/>
        <v>0</v>
      </c>
      <c r="G512" s="214"/>
    </row>
    <row r="513" spans="1:7" s="17" customFormat="1" ht="16.149999999999999" customHeight="1" outlineLevel="1">
      <c r="A513" s="21">
        <v>360</v>
      </c>
      <c r="B513" s="213" t="s">
        <v>495</v>
      </c>
      <c r="C513" s="232" t="s">
        <v>19</v>
      </c>
      <c r="D513" s="216">
        <v>1</v>
      </c>
      <c r="E513" s="217"/>
      <c r="F513" s="217">
        <f t="shared" si="14"/>
        <v>0</v>
      </c>
      <c r="G513" s="214"/>
    </row>
    <row r="514" spans="1:7" s="17" customFormat="1" ht="16.149999999999999" customHeight="1" outlineLevel="1">
      <c r="A514" s="21">
        <v>361</v>
      </c>
      <c r="B514" s="213" t="s">
        <v>496</v>
      </c>
      <c r="C514" s="232" t="s">
        <v>421</v>
      </c>
      <c r="D514" s="216">
        <v>100</v>
      </c>
      <c r="E514" s="217"/>
      <c r="F514" s="217">
        <f t="shared" si="14"/>
        <v>0</v>
      </c>
      <c r="G514" s="214"/>
    </row>
    <row r="515" spans="1:7" s="17" customFormat="1" ht="16.149999999999999" customHeight="1" outlineLevel="1">
      <c r="A515" s="21">
        <v>362</v>
      </c>
      <c r="B515" s="213" t="s">
        <v>497</v>
      </c>
      <c r="C515" s="232" t="s">
        <v>421</v>
      </c>
      <c r="D515" s="216">
        <v>100</v>
      </c>
      <c r="E515" s="217"/>
      <c r="F515" s="217">
        <f t="shared" si="14"/>
        <v>0</v>
      </c>
      <c r="G515" s="214"/>
    </row>
    <row r="516" spans="1:7" s="17" customFormat="1" ht="16.149999999999999" customHeight="1" outlineLevel="1">
      <c r="A516" s="21">
        <v>363</v>
      </c>
      <c r="B516" s="213" t="s">
        <v>1425</v>
      </c>
      <c r="C516" s="232" t="s">
        <v>19</v>
      </c>
      <c r="D516" s="216">
        <v>6</v>
      </c>
      <c r="E516" s="217"/>
      <c r="F516" s="217">
        <f t="shared" si="14"/>
        <v>0</v>
      </c>
      <c r="G516" s="214"/>
    </row>
    <row r="517" spans="1:7" s="17" customFormat="1" ht="25.5" outlineLevel="1">
      <c r="A517" s="21">
        <v>364</v>
      </c>
      <c r="B517" s="213" t="s">
        <v>499</v>
      </c>
      <c r="C517" s="232" t="s">
        <v>19</v>
      </c>
      <c r="D517" s="216">
        <v>4</v>
      </c>
      <c r="E517" s="217"/>
      <c r="F517" s="217">
        <f t="shared" si="14"/>
        <v>0</v>
      </c>
      <c r="G517" s="214"/>
    </row>
    <row r="518" spans="1:7" s="17" customFormat="1" ht="25.5" outlineLevel="1">
      <c r="A518" s="21">
        <v>365</v>
      </c>
      <c r="B518" s="213" t="s">
        <v>500</v>
      </c>
      <c r="C518" s="232" t="s">
        <v>19</v>
      </c>
      <c r="D518" s="216">
        <v>5</v>
      </c>
      <c r="E518" s="217"/>
      <c r="F518" s="217">
        <f t="shared" si="14"/>
        <v>0</v>
      </c>
      <c r="G518" s="214"/>
    </row>
    <row r="519" spans="1:7" s="17" customFormat="1" ht="16.149999999999999" customHeight="1" outlineLevel="1">
      <c r="A519" s="21">
        <v>366</v>
      </c>
      <c r="B519" s="213" t="s">
        <v>1426</v>
      </c>
      <c r="C519" s="232" t="s">
        <v>19</v>
      </c>
      <c r="D519" s="216">
        <v>5</v>
      </c>
      <c r="E519" s="217"/>
      <c r="F519" s="217">
        <f t="shared" si="14"/>
        <v>0</v>
      </c>
      <c r="G519" s="214"/>
    </row>
    <row r="520" spans="1:7" s="17" customFormat="1" ht="18" customHeight="1">
      <c r="A520" s="331" t="s">
        <v>1166</v>
      </c>
      <c r="B520" s="332"/>
      <c r="C520" s="332"/>
      <c r="D520" s="332"/>
      <c r="E520" s="333"/>
      <c r="F520" s="219">
        <f>SUM(F467:F519)</f>
        <v>0</v>
      </c>
      <c r="G520" s="214"/>
    </row>
    <row r="521" spans="1:7" s="17" customFormat="1" ht="21" customHeight="1">
      <c r="A521" s="334" t="s">
        <v>1074</v>
      </c>
      <c r="B521" s="335"/>
      <c r="C521" s="335"/>
      <c r="D521" s="335"/>
      <c r="E521" s="335"/>
      <c r="F521" s="336"/>
      <c r="G521" s="214"/>
    </row>
    <row r="522" spans="1:7" s="17" customFormat="1" ht="18" customHeight="1" outlineLevel="1">
      <c r="A522" s="248" t="s">
        <v>2</v>
      </c>
      <c r="B522" s="328" t="s">
        <v>29</v>
      </c>
      <c r="C522" s="329"/>
      <c r="D522" s="329"/>
      <c r="E522" s="329"/>
      <c r="F522" s="330"/>
      <c r="G522" s="214"/>
    </row>
    <row r="523" spans="1:7" s="17" customFormat="1" ht="25.5" outlineLevel="1">
      <c r="A523" s="171">
        <v>367</v>
      </c>
      <c r="B523" s="213" t="s">
        <v>1433</v>
      </c>
      <c r="C523" s="232" t="s">
        <v>19</v>
      </c>
      <c r="D523" s="216">
        <v>1</v>
      </c>
      <c r="E523" s="217"/>
      <c r="F523" s="217">
        <f t="shared" ref="F523:F529" si="15">ROUND(D523*E523,2)</f>
        <v>0</v>
      </c>
      <c r="G523" s="214"/>
    </row>
    <row r="524" spans="1:7" s="17" customFormat="1" ht="16.149999999999999" customHeight="1" outlineLevel="1">
      <c r="A524" s="171">
        <v>368</v>
      </c>
      <c r="B524" s="213" t="s">
        <v>1430</v>
      </c>
      <c r="C524" s="232" t="s">
        <v>19</v>
      </c>
      <c r="D524" s="216">
        <v>1</v>
      </c>
      <c r="E524" s="217"/>
      <c r="F524" s="217">
        <f t="shared" si="15"/>
        <v>0</v>
      </c>
      <c r="G524" s="214"/>
    </row>
    <row r="525" spans="1:7" s="17" customFormat="1" ht="16.149999999999999" customHeight="1" outlineLevel="1">
      <c r="A525" s="171">
        <v>369</v>
      </c>
      <c r="B525" s="213" t="s">
        <v>1431</v>
      </c>
      <c r="C525" s="232" t="s">
        <v>19</v>
      </c>
      <c r="D525" s="216">
        <v>2</v>
      </c>
      <c r="E525" s="217"/>
      <c r="F525" s="217">
        <f t="shared" si="15"/>
        <v>0</v>
      </c>
      <c r="G525" s="214"/>
    </row>
    <row r="526" spans="1:7" s="17" customFormat="1" ht="16.149999999999999" customHeight="1" outlineLevel="1">
      <c r="A526" s="171">
        <v>370</v>
      </c>
      <c r="B526" s="213" t="s">
        <v>1432</v>
      </c>
      <c r="C526" s="232" t="s">
        <v>19</v>
      </c>
      <c r="D526" s="216">
        <v>2</v>
      </c>
      <c r="E526" s="217"/>
      <c r="F526" s="217">
        <f t="shared" si="15"/>
        <v>0</v>
      </c>
      <c r="G526" s="214"/>
    </row>
    <row r="527" spans="1:7" s="17" customFormat="1" ht="16.149999999999999" customHeight="1" outlineLevel="1">
      <c r="A527" s="171">
        <v>371</v>
      </c>
      <c r="B527" s="213" t="s">
        <v>1427</v>
      </c>
      <c r="C527" s="232" t="s">
        <v>19</v>
      </c>
      <c r="D527" s="216">
        <v>2</v>
      </c>
      <c r="E527" s="217"/>
      <c r="F527" s="217">
        <f t="shared" si="15"/>
        <v>0</v>
      </c>
      <c r="G527" s="214"/>
    </row>
    <row r="528" spans="1:7" s="17" customFormat="1" ht="16.149999999999999" customHeight="1" outlineLevel="1">
      <c r="A528" s="171">
        <v>372</v>
      </c>
      <c r="B528" s="213" t="s">
        <v>1428</v>
      </c>
      <c r="C528" s="232" t="s">
        <v>19</v>
      </c>
      <c r="D528" s="216">
        <v>2</v>
      </c>
      <c r="E528" s="217"/>
      <c r="F528" s="217">
        <f t="shared" si="15"/>
        <v>0</v>
      </c>
      <c r="G528" s="214"/>
    </row>
    <row r="529" spans="1:7" s="17" customFormat="1" ht="16.149999999999999" customHeight="1" outlineLevel="1">
      <c r="A529" s="171">
        <v>373</v>
      </c>
      <c r="B529" s="213" t="s">
        <v>1429</v>
      </c>
      <c r="C529" s="232" t="s">
        <v>19</v>
      </c>
      <c r="D529" s="216">
        <v>2</v>
      </c>
      <c r="E529" s="217"/>
      <c r="F529" s="217">
        <f t="shared" si="15"/>
        <v>0</v>
      </c>
      <c r="G529" s="214"/>
    </row>
    <row r="530" spans="1:7" s="17" customFormat="1" ht="16.149999999999999" customHeight="1" outlineLevel="1">
      <c r="A530" s="248" t="s">
        <v>3</v>
      </c>
      <c r="B530" s="328" t="s">
        <v>91</v>
      </c>
      <c r="C530" s="329"/>
      <c r="D530" s="329"/>
      <c r="E530" s="329"/>
      <c r="F530" s="330"/>
      <c r="G530" s="214"/>
    </row>
    <row r="531" spans="1:7" s="17" customFormat="1" ht="16.149999999999999" customHeight="1" outlineLevel="1">
      <c r="A531" s="171">
        <v>374</v>
      </c>
      <c r="B531" s="213" t="s">
        <v>92</v>
      </c>
      <c r="C531" s="232" t="s">
        <v>1184</v>
      </c>
      <c r="D531" s="216">
        <v>120</v>
      </c>
      <c r="E531" s="217"/>
      <c r="F531" s="217">
        <f t="shared" ref="F531:F537" si="16">ROUND(D531*E531,2)</f>
        <v>0</v>
      </c>
      <c r="G531" s="214"/>
    </row>
    <row r="532" spans="1:7" s="17" customFormat="1" ht="16.149999999999999" customHeight="1" outlineLevel="1">
      <c r="A532" s="171">
        <v>375</v>
      </c>
      <c r="B532" s="213" t="s">
        <v>93</v>
      </c>
      <c r="C532" s="232" t="s">
        <v>1184</v>
      </c>
      <c r="D532" s="216">
        <v>120</v>
      </c>
      <c r="E532" s="217"/>
      <c r="F532" s="217">
        <f t="shared" si="16"/>
        <v>0</v>
      </c>
      <c r="G532" s="214"/>
    </row>
    <row r="533" spans="1:7" s="17" customFormat="1" ht="16.149999999999999" customHeight="1" outlineLevel="1">
      <c r="A533" s="171">
        <v>376</v>
      </c>
      <c r="B533" s="213" t="s">
        <v>263</v>
      </c>
      <c r="C533" s="232" t="s">
        <v>1184</v>
      </c>
      <c r="D533" s="216">
        <v>2</v>
      </c>
      <c r="E533" s="217"/>
      <c r="F533" s="217">
        <f t="shared" si="16"/>
        <v>0</v>
      </c>
      <c r="G533" s="214"/>
    </row>
    <row r="534" spans="1:7" s="17" customFormat="1" ht="16.149999999999999" customHeight="1" outlineLevel="1">
      <c r="A534" s="171">
        <v>377</v>
      </c>
      <c r="B534" s="213" t="s">
        <v>505</v>
      </c>
      <c r="C534" s="232" t="s">
        <v>1386</v>
      </c>
      <c r="D534" s="216">
        <v>6</v>
      </c>
      <c r="E534" s="217"/>
      <c r="F534" s="217">
        <f t="shared" si="16"/>
        <v>0</v>
      </c>
      <c r="G534" s="214"/>
    </row>
    <row r="535" spans="1:7" s="17" customFormat="1" ht="16.149999999999999" customHeight="1" outlineLevel="1">
      <c r="A535" s="171">
        <v>378</v>
      </c>
      <c r="B535" s="213" t="s">
        <v>1434</v>
      </c>
      <c r="C535" s="232" t="s">
        <v>96</v>
      </c>
      <c r="D535" s="216">
        <v>225</v>
      </c>
      <c r="E535" s="217"/>
      <c r="F535" s="217">
        <f t="shared" si="16"/>
        <v>0</v>
      </c>
      <c r="G535" s="214"/>
    </row>
    <row r="536" spans="1:7" s="17" customFormat="1" ht="16.149999999999999" customHeight="1" outlineLevel="1">
      <c r="A536" s="171">
        <v>379</v>
      </c>
      <c r="B536" s="213" t="s">
        <v>1390</v>
      </c>
      <c r="C536" s="232" t="s">
        <v>96</v>
      </c>
      <c r="D536" s="216">
        <v>225</v>
      </c>
      <c r="E536" s="217"/>
      <c r="F536" s="217">
        <f t="shared" si="16"/>
        <v>0</v>
      </c>
      <c r="G536" s="214"/>
    </row>
    <row r="537" spans="1:7" s="17" customFormat="1" ht="16.149999999999999" customHeight="1" outlineLevel="1">
      <c r="A537" s="171">
        <v>380</v>
      </c>
      <c r="B537" s="213" t="s">
        <v>1407</v>
      </c>
      <c r="C537" s="232" t="s">
        <v>1184</v>
      </c>
      <c r="D537" s="216">
        <v>6</v>
      </c>
      <c r="E537" s="217"/>
      <c r="F537" s="217">
        <f t="shared" si="16"/>
        <v>0</v>
      </c>
      <c r="G537" s="214"/>
    </row>
    <row r="538" spans="1:7" s="17" customFormat="1" ht="16.149999999999999" customHeight="1" outlineLevel="1">
      <c r="A538" s="248" t="s">
        <v>4</v>
      </c>
      <c r="B538" s="328" t="s">
        <v>131</v>
      </c>
      <c r="C538" s="329"/>
      <c r="D538" s="329"/>
      <c r="E538" s="329"/>
      <c r="F538" s="330"/>
      <c r="G538" s="214"/>
    </row>
    <row r="539" spans="1:7" s="17" customFormat="1" ht="16.149999999999999" customHeight="1" outlineLevel="1">
      <c r="A539" s="304">
        <v>381</v>
      </c>
      <c r="B539" s="242" t="s">
        <v>1435</v>
      </c>
      <c r="C539" s="307" t="s">
        <v>19</v>
      </c>
      <c r="D539" s="310">
        <v>1</v>
      </c>
      <c r="E539" s="313"/>
      <c r="F539" s="313">
        <f t="shared" ref="F539:F545" si="17">ROUND(D539*E539,2)</f>
        <v>0</v>
      </c>
      <c r="G539" s="214"/>
    </row>
    <row r="540" spans="1:7" s="17" customFormat="1" ht="16.149999999999999" customHeight="1" outlineLevel="1">
      <c r="A540" s="305"/>
      <c r="B540" s="243" t="s">
        <v>1436</v>
      </c>
      <c r="C540" s="308"/>
      <c r="D540" s="311"/>
      <c r="E540" s="314"/>
      <c r="F540" s="314"/>
      <c r="G540" s="214"/>
    </row>
    <row r="541" spans="1:7" s="17" customFormat="1" ht="16.149999999999999" customHeight="1" outlineLevel="1">
      <c r="A541" s="305"/>
      <c r="B541" s="243" t="s">
        <v>1437</v>
      </c>
      <c r="C541" s="308"/>
      <c r="D541" s="311"/>
      <c r="E541" s="314"/>
      <c r="F541" s="314"/>
      <c r="G541" s="214"/>
    </row>
    <row r="542" spans="1:7" s="17" customFormat="1" ht="16.149999999999999" customHeight="1" outlineLevel="1">
      <c r="A542" s="306"/>
      <c r="B542" s="244" t="s">
        <v>1438</v>
      </c>
      <c r="C542" s="309"/>
      <c r="D542" s="312"/>
      <c r="E542" s="315"/>
      <c r="F542" s="315"/>
      <c r="G542" s="214"/>
    </row>
    <row r="543" spans="1:7" s="17" customFormat="1" ht="16.149999999999999" customHeight="1" outlineLevel="1">
      <c r="A543" s="171">
        <v>382</v>
      </c>
      <c r="B543" s="213" t="s">
        <v>257</v>
      </c>
      <c r="C543" s="232" t="s">
        <v>19</v>
      </c>
      <c r="D543" s="216">
        <v>1</v>
      </c>
      <c r="E543" s="217"/>
      <c r="F543" s="217">
        <f t="shared" si="17"/>
        <v>0</v>
      </c>
      <c r="G543" s="214"/>
    </row>
    <row r="544" spans="1:7" s="17" customFormat="1" ht="16.149999999999999" customHeight="1" outlineLevel="1">
      <c r="A544" s="171">
        <v>383</v>
      </c>
      <c r="B544" s="213" t="s">
        <v>258</v>
      </c>
      <c r="C544" s="232" t="s">
        <v>19</v>
      </c>
      <c r="D544" s="216">
        <v>2</v>
      </c>
      <c r="E544" s="217"/>
      <c r="F544" s="217">
        <f t="shared" si="17"/>
        <v>0</v>
      </c>
      <c r="G544" s="214"/>
    </row>
    <row r="545" spans="1:7" s="17" customFormat="1" ht="16.149999999999999" customHeight="1" outlineLevel="1">
      <c r="A545" s="171">
        <v>384</v>
      </c>
      <c r="B545" s="213" t="s">
        <v>259</v>
      </c>
      <c r="C545" s="232" t="s">
        <v>19</v>
      </c>
      <c r="D545" s="216">
        <v>1</v>
      </c>
      <c r="E545" s="217"/>
      <c r="F545" s="217">
        <f t="shared" si="17"/>
        <v>0</v>
      </c>
      <c r="G545" s="214"/>
    </row>
    <row r="546" spans="1:7" s="17" customFormat="1" ht="18" customHeight="1" outlineLevel="1">
      <c r="A546" s="248" t="s">
        <v>5</v>
      </c>
      <c r="B546" s="328" t="s">
        <v>470</v>
      </c>
      <c r="C546" s="329"/>
      <c r="D546" s="329"/>
      <c r="E546" s="329"/>
      <c r="F546" s="330"/>
      <c r="G546" s="214"/>
    </row>
    <row r="547" spans="1:7" s="17" customFormat="1" ht="25.5" outlineLevel="1">
      <c r="A547" s="371">
        <v>385</v>
      </c>
      <c r="B547" s="245" t="s">
        <v>541</v>
      </c>
      <c r="C547" s="307" t="s">
        <v>1044</v>
      </c>
      <c r="D547" s="310">
        <v>1</v>
      </c>
      <c r="E547" s="360"/>
      <c r="F547" s="313">
        <f t="shared" ref="F547:F568" si="18">ROUND(D547*E547,2)</f>
        <v>0</v>
      </c>
      <c r="G547" s="214"/>
    </row>
    <row r="548" spans="1:7" s="17" customFormat="1" ht="16.149999999999999" customHeight="1" outlineLevel="1">
      <c r="A548" s="372"/>
      <c r="B548" s="246" t="s">
        <v>1108</v>
      </c>
      <c r="C548" s="308"/>
      <c r="D548" s="311"/>
      <c r="E548" s="361"/>
      <c r="F548" s="314"/>
      <c r="G548" s="214"/>
    </row>
    <row r="549" spans="1:7" s="17" customFormat="1" ht="16.149999999999999" customHeight="1" outlineLevel="1">
      <c r="A549" s="372"/>
      <c r="B549" s="246" t="s">
        <v>1110</v>
      </c>
      <c r="C549" s="308"/>
      <c r="D549" s="311"/>
      <c r="E549" s="361"/>
      <c r="F549" s="314"/>
      <c r="G549" s="214"/>
    </row>
    <row r="550" spans="1:7" s="17" customFormat="1" ht="16.149999999999999" customHeight="1" outlineLevel="1">
      <c r="A550" s="372"/>
      <c r="B550" s="246" t="s">
        <v>1439</v>
      </c>
      <c r="C550" s="308"/>
      <c r="D550" s="311"/>
      <c r="E550" s="361"/>
      <c r="F550" s="314"/>
      <c r="G550" s="214"/>
    </row>
    <row r="551" spans="1:7" s="17" customFormat="1" ht="16.149999999999999" customHeight="1" outlineLevel="1">
      <c r="A551" s="372"/>
      <c r="B551" s="246" t="s">
        <v>1440</v>
      </c>
      <c r="C551" s="308"/>
      <c r="D551" s="311"/>
      <c r="E551" s="361"/>
      <c r="F551" s="314"/>
      <c r="G551" s="214"/>
    </row>
    <row r="552" spans="1:7" s="17" customFormat="1" ht="16.149999999999999" customHeight="1" outlineLevel="1">
      <c r="A552" s="372"/>
      <c r="B552" s="246" t="s">
        <v>1441</v>
      </c>
      <c r="C552" s="308"/>
      <c r="D552" s="311"/>
      <c r="E552" s="361"/>
      <c r="F552" s="314"/>
      <c r="G552" s="214"/>
    </row>
    <row r="553" spans="1:7" s="17" customFormat="1" ht="16.149999999999999" customHeight="1" outlineLevel="1">
      <c r="A553" s="372"/>
      <c r="B553" s="246" t="s">
        <v>1442</v>
      </c>
      <c r="C553" s="308"/>
      <c r="D553" s="311"/>
      <c r="E553" s="361"/>
      <c r="F553" s="314"/>
      <c r="G553" s="214"/>
    </row>
    <row r="554" spans="1:7" s="17" customFormat="1" ht="16.149999999999999" customHeight="1" outlineLevel="1">
      <c r="A554" s="372"/>
      <c r="B554" s="246" t="s">
        <v>1443</v>
      </c>
      <c r="C554" s="308"/>
      <c r="D554" s="311"/>
      <c r="E554" s="361"/>
      <c r="F554" s="314"/>
      <c r="G554" s="214"/>
    </row>
    <row r="555" spans="1:7" s="17" customFormat="1" ht="16.149999999999999" customHeight="1" outlineLevel="1">
      <c r="A555" s="372"/>
      <c r="B555" s="246" t="s">
        <v>1107</v>
      </c>
      <c r="C555" s="308"/>
      <c r="D555" s="311"/>
      <c r="E555" s="361"/>
      <c r="F555" s="314"/>
      <c r="G555" s="214"/>
    </row>
    <row r="556" spans="1:7" s="17" customFormat="1" ht="25.5" outlineLevel="1">
      <c r="A556" s="373"/>
      <c r="B556" s="247" t="s">
        <v>1109</v>
      </c>
      <c r="C556" s="309"/>
      <c r="D556" s="312"/>
      <c r="E556" s="362"/>
      <c r="F556" s="315"/>
      <c r="G556" s="214"/>
    </row>
    <row r="557" spans="1:7" s="17" customFormat="1" ht="25.5" outlineLevel="1">
      <c r="A557" s="171">
        <v>386</v>
      </c>
      <c r="B557" s="213" t="s">
        <v>1444</v>
      </c>
      <c r="C557" s="232" t="s">
        <v>19</v>
      </c>
      <c r="D557" s="216">
        <v>9</v>
      </c>
      <c r="E557" s="217"/>
      <c r="F557" s="217">
        <f t="shared" si="18"/>
        <v>0</v>
      </c>
      <c r="G557" s="214"/>
    </row>
    <row r="558" spans="1:7" s="17" customFormat="1" ht="16.149999999999999" customHeight="1" outlineLevel="1">
      <c r="A558" s="171">
        <v>387</v>
      </c>
      <c r="B558" s="213" t="s">
        <v>1446</v>
      </c>
      <c r="C558" s="232" t="s">
        <v>19</v>
      </c>
      <c r="D558" s="216">
        <v>27</v>
      </c>
      <c r="E558" s="217"/>
      <c r="F558" s="217">
        <f t="shared" si="18"/>
        <v>0</v>
      </c>
      <c r="G558" s="214"/>
    </row>
    <row r="559" spans="1:7" s="17" customFormat="1" ht="16.149999999999999" customHeight="1" outlineLevel="1">
      <c r="A559" s="171">
        <v>388</v>
      </c>
      <c r="B559" s="213" t="s">
        <v>1445</v>
      </c>
      <c r="C559" s="232" t="s">
        <v>19</v>
      </c>
      <c r="D559" s="216">
        <v>6</v>
      </c>
      <c r="E559" s="217"/>
      <c r="F559" s="217">
        <f t="shared" si="18"/>
        <v>0</v>
      </c>
      <c r="G559" s="214"/>
    </row>
    <row r="560" spans="1:7" s="17" customFormat="1" ht="16.149999999999999" customHeight="1" outlineLevel="1">
      <c r="A560" s="171">
        <v>389</v>
      </c>
      <c r="B560" s="213" t="s">
        <v>481</v>
      </c>
      <c r="C560" s="232" t="s">
        <v>19</v>
      </c>
      <c r="D560" s="216">
        <v>4</v>
      </c>
      <c r="E560" s="217"/>
      <c r="F560" s="217">
        <f t="shared" si="18"/>
        <v>0</v>
      </c>
      <c r="G560" s="214"/>
    </row>
    <row r="561" spans="1:7" s="17" customFormat="1" ht="16.149999999999999" customHeight="1" outlineLevel="1">
      <c r="A561" s="171">
        <v>390</v>
      </c>
      <c r="B561" s="213" t="s">
        <v>1447</v>
      </c>
      <c r="C561" s="232" t="s">
        <v>19</v>
      </c>
      <c r="D561" s="216">
        <v>2</v>
      </c>
      <c r="E561" s="217"/>
      <c r="F561" s="217">
        <f t="shared" si="18"/>
        <v>0</v>
      </c>
      <c r="G561" s="214"/>
    </row>
    <row r="562" spans="1:7" s="17" customFormat="1" ht="16.149999999999999" customHeight="1" outlineLevel="1">
      <c r="A562" s="171">
        <v>391</v>
      </c>
      <c r="B562" s="213" t="s">
        <v>1448</v>
      </c>
      <c r="C562" s="232" t="s">
        <v>19</v>
      </c>
      <c r="D562" s="216">
        <v>2</v>
      </c>
      <c r="E562" s="217"/>
      <c r="F562" s="217">
        <f t="shared" si="18"/>
        <v>0</v>
      </c>
      <c r="G562" s="214"/>
    </row>
    <row r="563" spans="1:7" s="17" customFormat="1" ht="16.149999999999999" customHeight="1" outlineLevel="1">
      <c r="A563" s="171">
        <v>392</v>
      </c>
      <c r="B563" s="213" t="s">
        <v>1449</v>
      </c>
      <c r="C563" s="232" t="s">
        <v>19</v>
      </c>
      <c r="D563" s="216">
        <v>10</v>
      </c>
      <c r="E563" s="217"/>
      <c r="F563" s="217">
        <f t="shared" si="18"/>
        <v>0</v>
      </c>
      <c r="G563" s="214"/>
    </row>
    <row r="564" spans="1:7" s="17" customFormat="1" ht="16.149999999999999" customHeight="1" outlineLevel="1">
      <c r="A564" s="171">
        <v>393</v>
      </c>
      <c r="B564" s="213" t="s">
        <v>485</v>
      </c>
      <c r="C564" s="232" t="s">
        <v>19</v>
      </c>
      <c r="D564" s="216">
        <v>1</v>
      </c>
      <c r="E564" s="217"/>
      <c r="F564" s="217">
        <f t="shared" si="18"/>
        <v>0</v>
      </c>
      <c r="G564" s="214"/>
    </row>
    <row r="565" spans="1:7" s="17" customFormat="1" ht="16.149999999999999" customHeight="1" outlineLevel="1">
      <c r="A565" s="171">
        <v>394</v>
      </c>
      <c r="B565" s="213" t="s">
        <v>1450</v>
      </c>
      <c r="C565" s="232" t="s">
        <v>421</v>
      </c>
      <c r="D565" s="216">
        <v>25</v>
      </c>
      <c r="E565" s="217"/>
      <c r="F565" s="217">
        <f t="shared" si="18"/>
        <v>0</v>
      </c>
      <c r="G565" s="214"/>
    </row>
    <row r="566" spans="1:7" s="17" customFormat="1" ht="16.149999999999999" customHeight="1" outlineLevel="1">
      <c r="A566" s="171">
        <v>395</v>
      </c>
      <c r="B566" s="213" t="s">
        <v>1451</v>
      </c>
      <c r="C566" s="232" t="s">
        <v>421</v>
      </c>
      <c r="D566" s="216">
        <v>50</v>
      </c>
      <c r="E566" s="217"/>
      <c r="F566" s="217">
        <f t="shared" si="18"/>
        <v>0</v>
      </c>
      <c r="G566" s="214"/>
    </row>
    <row r="567" spans="1:7" s="17" customFormat="1" ht="16.149999999999999" customHeight="1" outlineLevel="1">
      <c r="A567" s="171">
        <v>396</v>
      </c>
      <c r="B567" s="213" t="s">
        <v>1422</v>
      </c>
      <c r="C567" s="232" t="s">
        <v>421</v>
      </c>
      <c r="D567" s="216">
        <v>75</v>
      </c>
      <c r="E567" s="217"/>
      <c r="F567" s="217">
        <f t="shared" si="18"/>
        <v>0</v>
      </c>
      <c r="G567" s="214"/>
    </row>
    <row r="568" spans="1:7" s="17" customFormat="1" ht="16.149999999999999" customHeight="1" outlineLevel="1">
      <c r="A568" s="171">
        <v>397</v>
      </c>
      <c r="B568" s="213" t="s">
        <v>1396</v>
      </c>
      <c r="C568" s="232" t="s">
        <v>19</v>
      </c>
      <c r="D568" s="216">
        <v>6</v>
      </c>
      <c r="E568" s="217"/>
      <c r="F568" s="217">
        <f t="shared" si="18"/>
        <v>0</v>
      </c>
      <c r="G568" s="214"/>
    </row>
    <row r="569" spans="1:7" s="17" customFormat="1" ht="16.149999999999999" customHeight="1" outlineLevel="1">
      <c r="A569" s="171"/>
      <c r="B569" s="322" t="s">
        <v>1040</v>
      </c>
      <c r="C569" s="323"/>
      <c r="D569" s="323"/>
      <c r="E569" s="323"/>
      <c r="F569" s="324"/>
      <c r="G569" s="214"/>
    </row>
    <row r="570" spans="1:7" s="17" customFormat="1" ht="16.149999999999999" customHeight="1" outlineLevel="1">
      <c r="A570" s="171">
        <v>398</v>
      </c>
      <c r="B570" s="213" t="s">
        <v>1452</v>
      </c>
      <c r="C570" s="232" t="s">
        <v>19</v>
      </c>
      <c r="D570" s="216">
        <v>1</v>
      </c>
      <c r="E570" s="217"/>
      <c r="F570" s="217">
        <f t="shared" ref="F570:F580" si="19">ROUND(D570*E570,2)</f>
        <v>0</v>
      </c>
      <c r="G570" s="214"/>
    </row>
    <row r="571" spans="1:7" s="17" customFormat="1" ht="16.149999999999999" customHeight="1" outlineLevel="1">
      <c r="A571" s="171">
        <v>399</v>
      </c>
      <c r="B571" s="213" t="s">
        <v>1453</v>
      </c>
      <c r="C571" s="232" t="s">
        <v>19</v>
      </c>
      <c r="D571" s="216">
        <v>4</v>
      </c>
      <c r="E571" s="217"/>
      <c r="F571" s="217">
        <f t="shared" si="19"/>
        <v>0</v>
      </c>
      <c r="G571" s="214"/>
    </row>
    <row r="572" spans="1:7" s="17" customFormat="1" ht="16.149999999999999" customHeight="1" outlineLevel="1">
      <c r="A572" s="171">
        <v>400</v>
      </c>
      <c r="B572" s="213" t="s">
        <v>1088</v>
      </c>
      <c r="C572" s="232" t="s">
        <v>19</v>
      </c>
      <c r="D572" s="216">
        <v>6</v>
      </c>
      <c r="E572" s="217"/>
      <c r="F572" s="217">
        <f t="shared" si="19"/>
        <v>0</v>
      </c>
      <c r="G572" s="214"/>
    </row>
    <row r="573" spans="1:7" s="17" customFormat="1" ht="16.149999999999999" customHeight="1" outlineLevel="1">
      <c r="A573" s="171">
        <v>401</v>
      </c>
      <c r="B573" s="213" t="s">
        <v>494</v>
      </c>
      <c r="C573" s="232" t="s">
        <v>19</v>
      </c>
      <c r="D573" s="216">
        <v>14</v>
      </c>
      <c r="E573" s="217"/>
      <c r="F573" s="217">
        <f t="shared" si="19"/>
        <v>0</v>
      </c>
      <c r="G573" s="214"/>
    </row>
    <row r="574" spans="1:7" s="17" customFormat="1" ht="16.149999999999999" customHeight="1" outlineLevel="1">
      <c r="A574" s="171">
        <v>402</v>
      </c>
      <c r="B574" s="213" t="s">
        <v>495</v>
      </c>
      <c r="C574" s="232" t="s">
        <v>19</v>
      </c>
      <c r="D574" s="216">
        <v>1</v>
      </c>
      <c r="E574" s="217"/>
      <c r="F574" s="217">
        <f t="shared" si="19"/>
        <v>0</v>
      </c>
      <c r="G574" s="214"/>
    </row>
    <row r="575" spans="1:7" s="17" customFormat="1" ht="16.149999999999999" customHeight="1" outlineLevel="1">
      <c r="A575" s="171">
        <v>403</v>
      </c>
      <c r="B575" s="213" t="s">
        <v>558</v>
      </c>
      <c r="C575" s="232" t="s">
        <v>421</v>
      </c>
      <c r="D575" s="216">
        <v>100</v>
      </c>
      <c r="E575" s="217"/>
      <c r="F575" s="217">
        <f t="shared" si="19"/>
        <v>0</v>
      </c>
      <c r="G575" s="214"/>
    </row>
    <row r="576" spans="1:7" s="17" customFormat="1" ht="16.149999999999999" customHeight="1" outlineLevel="1">
      <c r="A576" s="171">
        <v>404</v>
      </c>
      <c r="B576" s="213" t="s">
        <v>1454</v>
      </c>
      <c r="C576" s="232" t="s">
        <v>421</v>
      </c>
      <c r="D576" s="216">
        <v>100</v>
      </c>
      <c r="E576" s="217"/>
      <c r="F576" s="217">
        <f t="shared" si="19"/>
        <v>0</v>
      </c>
      <c r="G576" s="214"/>
    </row>
    <row r="577" spans="1:7" s="17" customFormat="1" ht="16.149999999999999" customHeight="1" outlineLevel="1">
      <c r="A577" s="171">
        <v>405</v>
      </c>
      <c r="B577" s="213" t="s">
        <v>1089</v>
      </c>
      <c r="C577" s="232" t="s">
        <v>19</v>
      </c>
      <c r="D577" s="216">
        <v>6</v>
      </c>
      <c r="E577" s="217"/>
      <c r="F577" s="217">
        <f t="shared" si="19"/>
        <v>0</v>
      </c>
      <c r="G577" s="214"/>
    </row>
    <row r="578" spans="1:7" s="17" customFormat="1" ht="25.5" outlineLevel="1">
      <c r="A578" s="171">
        <v>406</v>
      </c>
      <c r="B578" s="213" t="s">
        <v>499</v>
      </c>
      <c r="C578" s="232" t="s">
        <v>19</v>
      </c>
      <c r="D578" s="216">
        <v>4</v>
      </c>
      <c r="E578" s="217"/>
      <c r="F578" s="217">
        <f t="shared" si="19"/>
        <v>0</v>
      </c>
      <c r="G578" s="214"/>
    </row>
    <row r="579" spans="1:7" s="17" customFormat="1" ht="25.5" outlineLevel="1">
      <c r="A579" s="171">
        <v>407</v>
      </c>
      <c r="B579" s="213" t="s">
        <v>500</v>
      </c>
      <c r="C579" s="232" t="s">
        <v>19</v>
      </c>
      <c r="D579" s="216">
        <v>1</v>
      </c>
      <c r="E579" s="217"/>
      <c r="F579" s="217">
        <f t="shared" si="19"/>
        <v>0</v>
      </c>
      <c r="G579" s="214"/>
    </row>
    <row r="580" spans="1:7" s="17" customFormat="1" ht="16.149999999999999" customHeight="1" outlineLevel="1">
      <c r="A580" s="171">
        <v>408</v>
      </c>
      <c r="B580" s="213" t="s">
        <v>560</v>
      </c>
      <c r="C580" s="232" t="s">
        <v>19</v>
      </c>
      <c r="D580" s="216">
        <v>1</v>
      </c>
      <c r="E580" s="217"/>
      <c r="F580" s="217">
        <f t="shared" si="19"/>
        <v>0</v>
      </c>
      <c r="G580" s="214"/>
    </row>
    <row r="581" spans="1:7" s="17" customFormat="1" ht="18" customHeight="1" outlineLevel="1">
      <c r="A581" s="248" t="s">
        <v>6</v>
      </c>
      <c r="B581" s="328" t="s">
        <v>614</v>
      </c>
      <c r="C581" s="329"/>
      <c r="D581" s="329"/>
      <c r="E581" s="329"/>
      <c r="F581" s="330"/>
      <c r="G581" s="214"/>
    </row>
    <row r="582" spans="1:7" s="17" customFormat="1" ht="16.149999999999999" customHeight="1" outlineLevel="1">
      <c r="A582" s="171">
        <v>409</v>
      </c>
      <c r="B582" s="213" t="s">
        <v>618</v>
      </c>
      <c r="C582" s="232" t="s">
        <v>19</v>
      </c>
      <c r="D582" s="216">
        <v>2</v>
      </c>
      <c r="E582" s="217"/>
      <c r="F582" s="217">
        <f>ROUND(D582*E582,2)</f>
        <v>0</v>
      </c>
      <c r="G582" s="214"/>
    </row>
    <row r="583" spans="1:7" s="17" customFormat="1" ht="16.149999999999999" customHeight="1" outlineLevel="1">
      <c r="A583" s="171">
        <v>410</v>
      </c>
      <c r="B583" s="213" t="s">
        <v>619</v>
      </c>
      <c r="C583" s="232" t="s">
        <v>19</v>
      </c>
      <c r="D583" s="216">
        <v>1</v>
      </c>
      <c r="E583" s="217"/>
      <c r="F583" s="217">
        <f>ROUND(D583*E583,2)</f>
        <v>0</v>
      </c>
      <c r="G583" s="214"/>
    </row>
    <row r="584" spans="1:7" s="17" customFormat="1" ht="16.149999999999999" customHeight="1" outlineLevel="1">
      <c r="A584" s="171">
        <v>411</v>
      </c>
      <c r="B584" s="213" t="s">
        <v>620</v>
      </c>
      <c r="C584" s="232" t="s">
        <v>19</v>
      </c>
      <c r="D584" s="216">
        <v>2</v>
      </c>
      <c r="E584" s="217"/>
      <c r="F584" s="217">
        <f>ROUND(D584*E584,2)</f>
        <v>0</v>
      </c>
      <c r="G584" s="214"/>
    </row>
    <row r="585" spans="1:7" s="17" customFormat="1" ht="18" customHeight="1">
      <c r="A585" s="331" t="s">
        <v>1166</v>
      </c>
      <c r="B585" s="332"/>
      <c r="C585" s="332"/>
      <c r="D585" s="332"/>
      <c r="E585" s="333"/>
      <c r="F585" s="219">
        <f>SUM(F523:F584)</f>
        <v>0</v>
      </c>
      <c r="G585" s="214"/>
    </row>
    <row r="586" spans="1:7" s="17" customFormat="1" ht="21" customHeight="1">
      <c r="A586" s="334" t="s">
        <v>1073</v>
      </c>
      <c r="B586" s="335"/>
      <c r="C586" s="335"/>
      <c r="D586" s="335"/>
      <c r="E586" s="335"/>
      <c r="F586" s="336"/>
      <c r="G586" s="214"/>
    </row>
    <row r="587" spans="1:7" s="17" customFormat="1" ht="18" customHeight="1" outlineLevel="1">
      <c r="A587" s="248" t="s">
        <v>2</v>
      </c>
      <c r="B587" s="328" t="s">
        <v>91</v>
      </c>
      <c r="C587" s="329"/>
      <c r="D587" s="329"/>
      <c r="E587" s="329"/>
      <c r="F587" s="330"/>
      <c r="G587" s="214"/>
    </row>
    <row r="588" spans="1:7" s="17" customFormat="1" ht="16.149999999999999" customHeight="1" outlineLevel="1">
      <c r="A588" s="171">
        <v>412</v>
      </c>
      <c r="B588" s="213" t="s">
        <v>268</v>
      </c>
      <c r="C588" s="232" t="s">
        <v>1184</v>
      </c>
      <c r="D588" s="216">
        <v>108</v>
      </c>
      <c r="E588" s="217"/>
      <c r="F588" s="217">
        <f t="shared" ref="F588:F598" si="20">ROUND(D588*E588,2)</f>
        <v>0</v>
      </c>
      <c r="G588" s="214"/>
    </row>
    <row r="589" spans="1:7" s="17" customFormat="1" ht="16.149999999999999" customHeight="1" outlineLevel="1">
      <c r="A589" s="171">
        <v>413</v>
      </c>
      <c r="B589" s="213" t="s">
        <v>269</v>
      </c>
      <c r="C589" s="232" t="s">
        <v>1184</v>
      </c>
      <c r="D589" s="216">
        <v>108</v>
      </c>
      <c r="E589" s="217"/>
      <c r="F589" s="217">
        <f t="shared" si="20"/>
        <v>0</v>
      </c>
      <c r="G589" s="214"/>
    </row>
    <row r="590" spans="1:7" s="17" customFormat="1" ht="16.149999999999999" customHeight="1" outlineLevel="1">
      <c r="A590" s="171">
        <v>414</v>
      </c>
      <c r="B590" s="213" t="s">
        <v>270</v>
      </c>
      <c r="C590" s="232" t="s">
        <v>1184</v>
      </c>
      <c r="D590" s="216">
        <v>0.55000000000000004</v>
      </c>
      <c r="E590" s="217"/>
      <c r="F590" s="217">
        <f t="shared" si="20"/>
        <v>0</v>
      </c>
      <c r="G590" s="214"/>
    </row>
    <row r="591" spans="1:7" s="17" customFormat="1" ht="16.149999999999999" customHeight="1" outlineLevel="1">
      <c r="A591" s="171">
        <v>415</v>
      </c>
      <c r="B591" s="213" t="s">
        <v>506</v>
      </c>
      <c r="C591" s="232" t="s">
        <v>1386</v>
      </c>
      <c r="D591" s="216">
        <v>45</v>
      </c>
      <c r="E591" s="217"/>
      <c r="F591" s="217">
        <f t="shared" si="20"/>
        <v>0</v>
      </c>
      <c r="G591" s="214"/>
    </row>
    <row r="592" spans="1:7" s="17" customFormat="1" ht="16.149999999999999" customHeight="1" outlineLevel="1">
      <c r="A592" s="171">
        <v>416</v>
      </c>
      <c r="B592" s="213" t="s">
        <v>1455</v>
      </c>
      <c r="C592" s="232" t="s">
        <v>96</v>
      </c>
      <c r="D592" s="216">
        <v>25</v>
      </c>
      <c r="E592" s="217"/>
      <c r="F592" s="217">
        <f t="shared" si="20"/>
        <v>0</v>
      </c>
      <c r="G592" s="214"/>
    </row>
    <row r="593" spans="1:7" s="17" customFormat="1" ht="16.149999999999999" customHeight="1" outlineLevel="1">
      <c r="A593" s="171">
        <v>417</v>
      </c>
      <c r="B593" s="213" t="s">
        <v>1387</v>
      </c>
      <c r="C593" s="232" t="s">
        <v>96</v>
      </c>
      <c r="D593" s="216">
        <v>25</v>
      </c>
      <c r="E593" s="217"/>
      <c r="F593" s="217">
        <f t="shared" si="20"/>
        <v>0</v>
      </c>
      <c r="G593" s="214"/>
    </row>
    <row r="594" spans="1:7" s="17" customFormat="1" ht="16.149999999999999" customHeight="1" outlineLevel="1">
      <c r="A594" s="171">
        <v>418</v>
      </c>
      <c r="B594" s="213" t="s">
        <v>1389</v>
      </c>
      <c r="C594" s="232" t="s">
        <v>96</v>
      </c>
      <c r="D594" s="216">
        <v>460</v>
      </c>
      <c r="E594" s="217"/>
      <c r="F594" s="217">
        <f t="shared" si="20"/>
        <v>0</v>
      </c>
      <c r="G594" s="214"/>
    </row>
    <row r="595" spans="1:7" s="17" customFormat="1" ht="16.149999999999999" customHeight="1" outlineLevel="1">
      <c r="A595" s="171">
        <v>419</v>
      </c>
      <c r="B595" s="213" t="s">
        <v>265</v>
      </c>
      <c r="C595" s="232" t="s">
        <v>96</v>
      </c>
      <c r="D595" s="216">
        <v>460</v>
      </c>
      <c r="E595" s="217"/>
      <c r="F595" s="217">
        <f t="shared" si="20"/>
        <v>0</v>
      </c>
      <c r="G595" s="214"/>
    </row>
    <row r="596" spans="1:7" s="17" customFormat="1" ht="16.149999999999999" customHeight="1" outlineLevel="1">
      <c r="A596" s="171">
        <v>420</v>
      </c>
      <c r="B596" s="213" t="s">
        <v>273</v>
      </c>
      <c r="C596" s="232" t="s">
        <v>1184</v>
      </c>
      <c r="D596" s="216">
        <v>5.5</v>
      </c>
      <c r="E596" s="217"/>
      <c r="F596" s="217">
        <f t="shared" si="20"/>
        <v>0</v>
      </c>
      <c r="G596" s="214"/>
    </row>
    <row r="597" spans="1:7" s="17" customFormat="1" ht="16.149999999999999" customHeight="1" outlineLevel="1">
      <c r="A597" s="171">
        <v>421</v>
      </c>
      <c r="B597" s="213" t="s">
        <v>274</v>
      </c>
      <c r="C597" s="232" t="s">
        <v>1386</v>
      </c>
      <c r="D597" s="216">
        <v>25</v>
      </c>
      <c r="E597" s="217"/>
      <c r="F597" s="217">
        <f t="shared" si="20"/>
        <v>0</v>
      </c>
      <c r="G597" s="214"/>
    </row>
    <row r="598" spans="1:7" s="17" customFormat="1" ht="16.149999999999999" customHeight="1" outlineLevel="1">
      <c r="A598" s="171">
        <v>422</v>
      </c>
      <c r="B598" s="213" t="s">
        <v>507</v>
      </c>
      <c r="C598" s="232" t="s">
        <v>19</v>
      </c>
      <c r="D598" s="216">
        <v>2</v>
      </c>
      <c r="E598" s="217"/>
      <c r="F598" s="217">
        <f t="shared" si="20"/>
        <v>0</v>
      </c>
      <c r="G598" s="214"/>
    </row>
    <row r="599" spans="1:7" s="17" customFormat="1" ht="18" customHeight="1">
      <c r="A599" s="331" t="s">
        <v>1166</v>
      </c>
      <c r="B599" s="332"/>
      <c r="C599" s="332"/>
      <c r="D599" s="332"/>
      <c r="E599" s="333"/>
      <c r="F599" s="219">
        <f>SUM(F588:F598)</f>
        <v>0</v>
      </c>
      <c r="G599" s="214"/>
    </row>
    <row r="600" spans="1:7" s="17" customFormat="1" ht="21" customHeight="1">
      <c r="A600" s="346" t="s">
        <v>928</v>
      </c>
      <c r="B600" s="347"/>
      <c r="C600" s="347"/>
      <c r="D600" s="347"/>
      <c r="E600" s="348"/>
      <c r="F600" s="254">
        <f>F599+F585+F520+F464+F389</f>
        <v>0</v>
      </c>
      <c r="G600" s="214"/>
    </row>
    <row r="601" spans="1:7" s="17" customFormat="1" ht="21" customHeight="1">
      <c r="A601" s="334" t="s">
        <v>1072</v>
      </c>
      <c r="B601" s="335"/>
      <c r="C601" s="335"/>
      <c r="D601" s="335"/>
      <c r="E601" s="335"/>
      <c r="F601" s="336"/>
      <c r="G601" s="214"/>
    </row>
    <row r="602" spans="1:7" s="17" customFormat="1" ht="18" customHeight="1" outlineLevel="1">
      <c r="A602" s="21"/>
      <c r="B602" s="325" t="s">
        <v>388</v>
      </c>
      <c r="C602" s="326"/>
      <c r="D602" s="326"/>
      <c r="E602" s="326"/>
      <c r="F602" s="327"/>
      <c r="G602" s="214"/>
    </row>
    <row r="603" spans="1:7" s="17" customFormat="1" ht="18" customHeight="1" outlineLevel="1">
      <c r="A603" s="21"/>
      <c r="B603" s="337" t="s">
        <v>20</v>
      </c>
      <c r="C603" s="338"/>
      <c r="D603" s="338"/>
      <c r="E603" s="338"/>
      <c r="F603" s="339"/>
      <c r="G603" s="214"/>
    </row>
    <row r="604" spans="1:7" s="17" customFormat="1" ht="18" customHeight="1" outlineLevel="1">
      <c r="A604" s="21"/>
      <c r="B604" s="337" t="s">
        <v>389</v>
      </c>
      <c r="C604" s="338"/>
      <c r="D604" s="338"/>
      <c r="E604" s="338"/>
      <c r="F604" s="339"/>
      <c r="G604" s="214"/>
    </row>
    <row r="605" spans="1:7" s="17" customFormat="1" ht="16.149999999999999" customHeight="1" outlineLevel="1">
      <c r="A605" s="171">
        <v>423</v>
      </c>
      <c r="B605" s="213" t="s">
        <v>390</v>
      </c>
      <c r="C605" s="232" t="s">
        <v>399</v>
      </c>
      <c r="D605" s="216">
        <v>1612</v>
      </c>
      <c r="E605" s="217"/>
      <c r="F605" s="217">
        <f t="shared" ref="F605:F613" si="21">ROUND(D605*E605,2)</f>
        <v>0</v>
      </c>
      <c r="G605" s="214"/>
    </row>
    <row r="606" spans="1:7" s="17" customFormat="1" ht="25.5" outlineLevel="1">
      <c r="A606" s="171">
        <v>424</v>
      </c>
      <c r="B606" s="213" t="s">
        <v>392</v>
      </c>
      <c r="C606" s="232" t="s">
        <v>399</v>
      </c>
      <c r="D606" s="216">
        <v>1612</v>
      </c>
      <c r="E606" s="217"/>
      <c r="F606" s="217">
        <f t="shared" si="21"/>
        <v>0</v>
      </c>
      <c r="G606" s="214"/>
    </row>
    <row r="607" spans="1:7" s="17" customFormat="1" ht="16.149999999999999" customHeight="1" outlineLevel="1">
      <c r="A607" s="171">
        <v>425</v>
      </c>
      <c r="B607" s="213" t="s">
        <v>393</v>
      </c>
      <c r="C607" s="232" t="s">
        <v>399</v>
      </c>
      <c r="D607" s="216">
        <v>437</v>
      </c>
      <c r="E607" s="217"/>
      <c r="F607" s="217">
        <f t="shared" si="21"/>
        <v>0</v>
      </c>
      <c r="G607" s="214"/>
    </row>
    <row r="608" spans="1:7" s="17" customFormat="1" ht="16.149999999999999" customHeight="1" outlineLevel="1">
      <c r="A608" s="171">
        <v>426</v>
      </c>
      <c r="B608" s="213" t="s">
        <v>394</v>
      </c>
      <c r="C608" s="232" t="s">
        <v>399</v>
      </c>
      <c r="D608" s="216">
        <v>437</v>
      </c>
      <c r="E608" s="217"/>
      <c r="F608" s="217">
        <f t="shared" si="21"/>
        <v>0</v>
      </c>
      <c r="G608" s="214"/>
    </row>
    <row r="609" spans="1:7" s="17" customFormat="1" ht="16.149999999999999" customHeight="1" outlineLevel="1">
      <c r="A609" s="171">
        <v>427</v>
      </c>
      <c r="B609" s="213" t="s">
        <v>395</v>
      </c>
      <c r="C609" s="232"/>
      <c r="D609" s="216"/>
      <c r="E609" s="217"/>
      <c r="F609" s="217"/>
      <c r="G609" s="214"/>
    </row>
    <row r="610" spans="1:7" s="17" customFormat="1" ht="16.149999999999999" customHeight="1" outlineLevel="1">
      <c r="A610" s="171">
        <v>428</v>
      </c>
      <c r="B610" s="213" t="s">
        <v>396</v>
      </c>
      <c r="C610" s="232" t="s">
        <v>399</v>
      </c>
      <c r="D610" s="216">
        <v>1284</v>
      </c>
      <c r="E610" s="217"/>
      <c r="F610" s="217">
        <f t="shared" si="21"/>
        <v>0</v>
      </c>
      <c r="G610" s="214"/>
    </row>
    <row r="611" spans="1:7" s="17" customFormat="1" ht="39" customHeight="1" outlineLevel="1">
      <c r="A611" s="171">
        <v>429</v>
      </c>
      <c r="B611" s="213" t="s">
        <v>1456</v>
      </c>
      <c r="C611" s="232" t="s">
        <v>399</v>
      </c>
      <c r="D611" s="216">
        <v>1721</v>
      </c>
      <c r="E611" s="217"/>
      <c r="F611" s="217">
        <f t="shared" si="21"/>
        <v>0</v>
      </c>
      <c r="G611" s="214"/>
    </row>
    <row r="612" spans="1:7" s="17" customFormat="1" ht="16.149999999999999" customHeight="1" outlineLevel="1">
      <c r="A612" s="171">
        <v>430</v>
      </c>
      <c r="B612" s="213" t="s">
        <v>1457</v>
      </c>
      <c r="C612" s="232" t="s">
        <v>399</v>
      </c>
      <c r="D612" s="216">
        <v>276.60000000000002</v>
      </c>
      <c r="E612" s="217"/>
      <c r="F612" s="217">
        <f t="shared" si="21"/>
        <v>0</v>
      </c>
      <c r="G612" s="214"/>
    </row>
    <row r="613" spans="1:7" s="17" customFormat="1" ht="26.45" customHeight="1" outlineLevel="1">
      <c r="A613" s="171">
        <v>431</v>
      </c>
      <c r="B613" s="213" t="s">
        <v>1458</v>
      </c>
      <c r="C613" s="232" t="s">
        <v>399</v>
      </c>
      <c r="D613" s="216">
        <v>276.60000000000002</v>
      </c>
      <c r="E613" s="217"/>
      <c r="F613" s="217">
        <f t="shared" si="21"/>
        <v>0</v>
      </c>
      <c r="G613" s="214"/>
    </row>
    <row r="614" spans="1:7" s="17" customFormat="1" ht="18" customHeight="1" outlineLevel="1">
      <c r="A614" s="21"/>
      <c r="B614" s="340" t="s">
        <v>401</v>
      </c>
      <c r="C614" s="341"/>
      <c r="D614" s="341"/>
      <c r="E614" s="341"/>
      <c r="F614" s="342"/>
      <c r="G614" s="214"/>
    </row>
    <row r="615" spans="1:7" s="17" customFormat="1" ht="16.149999999999999" customHeight="1" outlineLevel="1">
      <c r="A615" s="171"/>
      <c r="B615" s="213" t="s">
        <v>402</v>
      </c>
      <c r="C615" s="232" t="s">
        <v>403</v>
      </c>
      <c r="D615" s="216">
        <v>2507.27</v>
      </c>
      <c r="E615" s="217"/>
      <c r="F615" s="217"/>
      <c r="G615" s="214"/>
    </row>
    <row r="616" spans="1:7" s="17" customFormat="1" ht="25.5" outlineLevel="1">
      <c r="A616" s="171">
        <v>432</v>
      </c>
      <c r="B616" s="213" t="s">
        <v>404</v>
      </c>
      <c r="C616" s="232" t="s">
        <v>405</v>
      </c>
      <c r="D616" s="216">
        <v>240.69792000000001</v>
      </c>
      <c r="E616" s="217"/>
      <c r="F616" s="217">
        <f t="shared" ref="F616:F623" si="22">ROUND(D616*E616,2)</f>
        <v>0</v>
      </c>
      <c r="G616" s="214"/>
    </row>
    <row r="617" spans="1:7" s="17" customFormat="1" ht="25.5" outlineLevel="1">
      <c r="A617" s="171">
        <v>433</v>
      </c>
      <c r="B617" s="213" t="s">
        <v>406</v>
      </c>
      <c r="C617" s="232" t="s">
        <v>405</v>
      </c>
      <c r="D617" s="216">
        <v>240.69792000000001</v>
      </c>
      <c r="E617" s="217"/>
      <c r="F617" s="217">
        <f t="shared" si="22"/>
        <v>0</v>
      </c>
      <c r="G617" s="214"/>
    </row>
    <row r="618" spans="1:7" s="17" customFormat="1" ht="25.5" outlineLevel="1">
      <c r="A618" s="171">
        <v>434</v>
      </c>
      <c r="B618" s="213" t="s">
        <v>407</v>
      </c>
      <c r="C618" s="232" t="s">
        <v>405</v>
      </c>
      <c r="D618" s="216">
        <v>240.69792000000001</v>
      </c>
      <c r="E618" s="217"/>
      <c r="F618" s="217">
        <f t="shared" si="22"/>
        <v>0</v>
      </c>
      <c r="G618" s="214"/>
    </row>
    <row r="619" spans="1:7" s="17" customFormat="1" ht="25.5" outlineLevel="1">
      <c r="A619" s="171">
        <v>435</v>
      </c>
      <c r="B619" s="213" t="s">
        <v>408</v>
      </c>
      <c r="C619" s="232" t="s">
        <v>405</v>
      </c>
      <c r="D619" s="216">
        <v>240.69792000000001</v>
      </c>
      <c r="E619" s="217"/>
      <c r="F619" s="217">
        <f t="shared" si="22"/>
        <v>0</v>
      </c>
      <c r="G619" s="214"/>
    </row>
    <row r="620" spans="1:7" s="17" customFormat="1" ht="25.5" outlineLevel="1">
      <c r="A620" s="171">
        <v>436</v>
      </c>
      <c r="B620" s="213" t="s">
        <v>409</v>
      </c>
      <c r="C620" s="232" t="s">
        <v>405</v>
      </c>
      <c r="D620" s="216">
        <v>481.39584000000002</v>
      </c>
      <c r="E620" s="217"/>
      <c r="F620" s="217">
        <f t="shared" si="22"/>
        <v>0</v>
      </c>
      <c r="G620" s="214"/>
    </row>
    <row r="621" spans="1:7" s="17" customFormat="1" ht="25.5" outlineLevel="1">
      <c r="A621" s="171">
        <v>437</v>
      </c>
      <c r="B621" s="213" t="s">
        <v>410</v>
      </c>
      <c r="C621" s="232" t="s">
        <v>405</v>
      </c>
      <c r="D621" s="216">
        <v>481.39584000000002</v>
      </c>
      <c r="E621" s="217"/>
      <c r="F621" s="217">
        <f t="shared" si="22"/>
        <v>0</v>
      </c>
      <c r="G621" s="214"/>
    </row>
    <row r="622" spans="1:7" s="17" customFormat="1" ht="26.45" customHeight="1" outlineLevel="1">
      <c r="A622" s="171">
        <v>438</v>
      </c>
      <c r="B622" s="213" t="s">
        <v>411</v>
      </c>
      <c r="C622" s="232" t="s">
        <v>399</v>
      </c>
      <c r="D622" s="216">
        <v>1203.4895999999999</v>
      </c>
      <c r="E622" s="217"/>
      <c r="F622" s="217">
        <f t="shared" si="22"/>
        <v>0</v>
      </c>
      <c r="G622" s="214"/>
    </row>
    <row r="623" spans="1:7" s="17" customFormat="1" ht="26.45" customHeight="1" outlineLevel="1">
      <c r="A623" s="171">
        <v>439</v>
      </c>
      <c r="B623" s="213" t="s">
        <v>412</v>
      </c>
      <c r="C623" s="232" t="s">
        <v>399</v>
      </c>
      <c r="D623" s="216">
        <v>1203.4895999999999</v>
      </c>
      <c r="E623" s="217"/>
      <c r="F623" s="217">
        <f t="shared" si="22"/>
        <v>0</v>
      </c>
      <c r="G623" s="214"/>
    </row>
    <row r="624" spans="1:7" s="17" customFormat="1" ht="18" customHeight="1" outlineLevel="1">
      <c r="A624" s="21"/>
      <c r="B624" s="340" t="s">
        <v>413</v>
      </c>
      <c r="C624" s="341"/>
      <c r="D624" s="341"/>
      <c r="E624" s="341"/>
      <c r="F624" s="342"/>
      <c r="G624" s="214"/>
    </row>
    <row r="625" spans="1:7" s="17" customFormat="1" ht="16.149999999999999" customHeight="1" outlineLevel="1">
      <c r="A625" s="171">
        <v>440</v>
      </c>
      <c r="B625" s="213" t="s">
        <v>414</v>
      </c>
      <c r="C625" s="232" t="s">
        <v>403</v>
      </c>
      <c r="D625" s="216">
        <v>305</v>
      </c>
      <c r="E625" s="217"/>
      <c r="F625" s="217">
        <f>ROUND(D625*E625,2)</f>
        <v>0</v>
      </c>
      <c r="G625" s="214"/>
    </row>
    <row r="626" spans="1:7" s="17" customFormat="1" ht="16.149999999999999" customHeight="1" outlineLevel="1">
      <c r="A626" s="171">
        <v>441</v>
      </c>
      <c r="B626" s="213" t="s">
        <v>415</v>
      </c>
      <c r="C626" s="232" t="s">
        <v>399</v>
      </c>
      <c r="D626" s="216">
        <v>10</v>
      </c>
      <c r="E626" s="217"/>
      <c r="F626" s="217">
        <f>ROUND(D626*E626,2)</f>
        <v>0</v>
      </c>
      <c r="G626" s="214"/>
    </row>
    <row r="627" spans="1:7" s="17" customFormat="1" ht="26.45" customHeight="1" outlineLevel="1">
      <c r="A627" s="171">
        <v>442</v>
      </c>
      <c r="B627" s="213" t="s">
        <v>416</v>
      </c>
      <c r="C627" s="232" t="s">
        <v>403</v>
      </c>
      <c r="D627" s="216">
        <v>276</v>
      </c>
      <c r="E627" s="217"/>
      <c r="F627" s="217">
        <f>ROUND(D627*E627,2)</f>
        <v>0</v>
      </c>
      <c r="G627" s="214"/>
    </row>
    <row r="628" spans="1:7" s="17" customFormat="1" ht="38.25" outlineLevel="1">
      <c r="A628" s="171">
        <v>443</v>
      </c>
      <c r="B628" s="213" t="s">
        <v>1459</v>
      </c>
      <c r="C628" s="232" t="s">
        <v>399</v>
      </c>
      <c r="D628" s="216">
        <v>77.97</v>
      </c>
      <c r="E628" s="217"/>
      <c r="F628" s="217">
        <f>ROUND(D628*E628,2)</f>
        <v>0</v>
      </c>
      <c r="G628" s="214"/>
    </row>
    <row r="629" spans="1:7" s="17" customFormat="1" ht="38.25" outlineLevel="1">
      <c r="A629" s="171">
        <v>444</v>
      </c>
      <c r="B629" s="213" t="s">
        <v>1460</v>
      </c>
      <c r="C629" s="232" t="s">
        <v>399</v>
      </c>
      <c r="D629" s="216">
        <v>77.97</v>
      </c>
      <c r="E629" s="217"/>
      <c r="F629" s="217">
        <f>ROUND(D629*E629,2)</f>
        <v>0</v>
      </c>
      <c r="G629" s="214"/>
    </row>
    <row r="630" spans="1:7" s="17" customFormat="1" ht="18" customHeight="1" outlineLevel="1">
      <c r="A630" s="21"/>
      <c r="B630" s="343" t="s">
        <v>419</v>
      </c>
      <c r="C630" s="344"/>
      <c r="D630" s="344"/>
      <c r="E630" s="344"/>
      <c r="F630" s="345"/>
      <c r="G630" s="214"/>
    </row>
    <row r="631" spans="1:7" s="17" customFormat="1" ht="16.149999999999999" customHeight="1" outlineLevel="1">
      <c r="A631" s="171">
        <v>445</v>
      </c>
      <c r="B631" s="213" t="s">
        <v>1461</v>
      </c>
      <c r="C631" s="232" t="s">
        <v>421</v>
      </c>
      <c r="D631" s="216">
        <v>465</v>
      </c>
      <c r="E631" s="217"/>
      <c r="F631" s="217">
        <f>ROUND(D631*E631,2)</f>
        <v>0</v>
      </c>
      <c r="G631" s="214"/>
    </row>
    <row r="632" spans="1:7" s="17" customFormat="1" ht="38.25" outlineLevel="1">
      <c r="A632" s="171">
        <v>446</v>
      </c>
      <c r="B632" s="213" t="s">
        <v>1462</v>
      </c>
      <c r="C632" s="232" t="s">
        <v>421</v>
      </c>
      <c r="D632" s="216">
        <v>464</v>
      </c>
      <c r="E632" s="217"/>
      <c r="F632" s="217">
        <f>ROUND(D632*E632,2)</f>
        <v>0</v>
      </c>
      <c r="G632" s="214"/>
    </row>
    <row r="633" spans="1:7" s="17" customFormat="1" ht="16.149999999999999" customHeight="1" outlineLevel="1">
      <c r="A633" s="171">
        <v>447</v>
      </c>
      <c r="B633" s="213" t="s">
        <v>1463</v>
      </c>
      <c r="C633" s="232" t="s">
        <v>399</v>
      </c>
      <c r="D633" s="216">
        <v>37.200000000000003</v>
      </c>
      <c r="E633" s="217"/>
      <c r="F633" s="217">
        <f>ROUND(D633*E633,2)</f>
        <v>0</v>
      </c>
      <c r="G633" s="214"/>
    </row>
    <row r="634" spans="1:7" s="17" customFormat="1" ht="16.149999999999999" customHeight="1" outlineLevel="1">
      <c r="A634" s="171">
        <v>448</v>
      </c>
      <c r="B634" s="213" t="s">
        <v>1464</v>
      </c>
      <c r="C634" s="232" t="s">
        <v>399</v>
      </c>
      <c r="D634" s="216">
        <v>37.200000000000003</v>
      </c>
      <c r="E634" s="217"/>
      <c r="F634" s="217">
        <f>ROUND(D634*E634,2)</f>
        <v>0</v>
      </c>
      <c r="G634" s="214"/>
    </row>
    <row r="635" spans="1:7" s="17" customFormat="1" ht="18" customHeight="1" outlineLevel="1">
      <c r="A635" s="21"/>
      <c r="B635" s="340" t="s">
        <v>425</v>
      </c>
      <c r="C635" s="341"/>
      <c r="D635" s="341"/>
      <c r="E635" s="341"/>
      <c r="F635" s="342"/>
      <c r="G635" s="214"/>
    </row>
    <row r="636" spans="1:7" s="17" customFormat="1" ht="18" customHeight="1" outlineLevel="1">
      <c r="A636" s="21"/>
      <c r="B636" s="340" t="s">
        <v>426</v>
      </c>
      <c r="C636" s="341"/>
      <c r="D636" s="341"/>
      <c r="E636" s="341"/>
      <c r="F636" s="342"/>
      <c r="G636" s="214"/>
    </row>
    <row r="637" spans="1:7" s="17" customFormat="1" ht="25.5" outlineLevel="1">
      <c r="A637" s="171">
        <v>449</v>
      </c>
      <c r="B637" s="213" t="s">
        <v>427</v>
      </c>
      <c r="C637" s="232" t="s">
        <v>19</v>
      </c>
      <c r="D637" s="216">
        <v>1</v>
      </c>
      <c r="E637" s="217"/>
      <c r="F637" s="217">
        <f t="shared" ref="F637:F642" si="23">ROUND(D637*E637,2)</f>
        <v>0</v>
      </c>
      <c r="G637" s="214"/>
    </row>
    <row r="638" spans="1:7" s="17" customFormat="1" ht="25.5" outlineLevel="1">
      <c r="A638" s="171">
        <v>450</v>
      </c>
      <c r="B638" s="213" t="s">
        <v>428</v>
      </c>
      <c r="C638" s="232" t="s">
        <v>19</v>
      </c>
      <c r="D638" s="216">
        <v>1</v>
      </c>
      <c r="E638" s="217"/>
      <c r="F638" s="217">
        <f t="shared" si="23"/>
        <v>0</v>
      </c>
      <c r="G638" s="214"/>
    </row>
    <row r="639" spans="1:7" s="17" customFormat="1" ht="16.149999999999999" customHeight="1" outlineLevel="1">
      <c r="A639" s="171">
        <v>451</v>
      </c>
      <c r="B639" s="213" t="s">
        <v>429</v>
      </c>
      <c r="C639" s="232" t="s">
        <v>19</v>
      </c>
      <c r="D639" s="216">
        <v>1</v>
      </c>
      <c r="E639" s="217"/>
      <c r="F639" s="217">
        <f t="shared" si="23"/>
        <v>0</v>
      </c>
      <c r="G639" s="214"/>
    </row>
    <row r="640" spans="1:7" s="17" customFormat="1" ht="16.149999999999999" customHeight="1" outlineLevel="1">
      <c r="A640" s="171">
        <v>452</v>
      </c>
      <c r="B640" s="213" t="s">
        <v>430</v>
      </c>
      <c r="C640" s="232" t="s">
        <v>19</v>
      </c>
      <c r="D640" s="216">
        <v>1</v>
      </c>
      <c r="E640" s="217"/>
      <c r="F640" s="217">
        <f t="shared" si="23"/>
        <v>0</v>
      </c>
      <c r="G640" s="214"/>
    </row>
    <row r="641" spans="1:7" s="17" customFormat="1" ht="16.149999999999999" customHeight="1" outlineLevel="1">
      <c r="A641" s="171">
        <v>453</v>
      </c>
      <c r="B641" s="213" t="s">
        <v>431</v>
      </c>
      <c r="C641" s="232" t="s">
        <v>403</v>
      </c>
      <c r="D641" s="216">
        <v>10</v>
      </c>
      <c r="E641" s="217"/>
      <c r="F641" s="217">
        <f t="shared" si="23"/>
        <v>0</v>
      </c>
      <c r="G641" s="214"/>
    </row>
    <row r="642" spans="1:7" s="17" customFormat="1" ht="16.149999999999999" customHeight="1" outlineLevel="1">
      <c r="A642" s="171">
        <v>454</v>
      </c>
      <c r="B642" s="213" t="s">
        <v>432</v>
      </c>
      <c r="C642" s="232" t="s">
        <v>403</v>
      </c>
      <c r="D642" s="216">
        <v>10</v>
      </c>
      <c r="E642" s="217"/>
      <c r="F642" s="217">
        <f t="shared" si="23"/>
        <v>0</v>
      </c>
      <c r="G642" s="214"/>
    </row>
    <row r="643" spans="1:7" s="17" customFormat="1" ht="18" customHeight="1">
      <c r="A643" s="331" t="s">
        <v>1166</v>
      </c>
      <c r="B643" s="332"/>
      <c r="C643" s="332"/>
      <c r="D643" s="332"/>
      <c r="E643" s="333"/>
      <c r="F643" s="219">
        <f>SUM(F602:F642)</f>
        <v>0</v>
      </c>
      <c r="G643" s="214"/>
    </row>
    <row r="644" spans="1:7" s="17" customFormat="1" ht="21" customHeight="1">
      <c r="A644" s="334" t="s">
        <v>1071</v>
      </c>
      <c r="B644" s="335"/>
      <c r="C644" s="335"/>
      <c r="D644" s="335"/>
      <c r="E644" s="335"/>
      <c r="F644" s="336"/>
      <c r="G644" s="214"/>
    </row>
    <row r="645" spans="1:7" s="17" customFormat="1" ht="18" customHeight="1" outlineLevel="1">
      <c r="A645" s="21"/>
      <c r="B645" s="316" t="s">
        <v>1045</v>
      </c>
      <c r="C645" s="317"/>
      <c r="D645" s="317"/>
      <c r="E645" s="317"/>
      <c r="F645" s="318"/>
      <c r="G645" s="214"/>
    </row>
    <row r="646" spans="1:7" s="17" customFormat="1" ht="26.45" customHeight="1" outlineLevel="1">
      <c r="A646" s="171">
        <v>455</v>
      </c>
      <c r="B646" s="213" t="s">
        <v>1553</v>
      </c>
      <c r="C646" s="232" t="s">
        <v>19</v>
      </c>
      <c r="D646" s="216">
        <v>1</v>
      </c>
      <c r="E646" s="217"/>
      <c r="F646" s="217">
        <f t="shared" ref="F646:F733" si="24">ROUND(D646*E646,2)</f>
        <v>0</v>
      </c>
      <c r="G646" s="214"/>
    </row>
    <row r="647" spans="1:7" s="17" customFormat="1" ht="16.149999999999999" customHeight="1" outlineLevel="1">
      <c r="A647" s="304">
        <v>456</v>
      </c>
      <c r="B647" s="242" t="s">
        <v>1552</v>
      </c>
      <c r="C647" s="307" t="s">
        <v>19</v>
      </c>
      <c r="D647" s="310">
        <v>2</v>
      </c>
      <c r="E647" s="313"/>
      <c r="F647" s="313">
        <f t="shared" si="24"/>
        <v>0</v>
      </c>
      <c r="G647" s="214"/>
    </row>
    <row r="648" spans="1:7" s="17" customFormat="1" ht="16.149999999999999" customHeight="1" outlineLevel="1">
      <c r="A648" s="305"/>
      <c r="B648" s="252" t="s">
        <v>1549</v>
      </c>
      <c r="C648" s="308"/>
      <c r="D648" s="311"/>
      <c r="E648" s="314"/>
      <c r="F648" s="314"/>
      <c r="G648" s="214"/>
    </row>
    <row r="649" spans="1:7" s="17" customFormat="1" ht="16.149999999999999" customHeight="1" outlineLevel="1">
      <c r="A649" s="305"/>
      <c r="B649" s="252" t="s">
        <v>1540</v>
      </c>
      <c r="C649" s="308"/>
      <c r="D649" s="311"/>
      <c r="E649" s="314"/>
      <c r="F649" s="314"/>
      <c r="G649" s="214"/>
    </row>
    <row r="650" spans="1:7" s="17" customFormat="1" ht="16.149999999999999" customHeight="1" outlineLevel="1">
      <c r="A650" s="305"/>
      <c r="B650" s="252" t="s">
        <v>1550</v>
      </c>
      <c r="C650" s="308"/>
      <c r="D650" s="311"/>
      <c r="E650" s="314"/>
      <c r="F650" s="314"/>
      <c r="G650" s="214"/>
    </row>
    <row r="651" spans="1:7" s="17" customFormat="1" ht="16.149999999999999" customHeight="1" outlineLevel="1">
      <c r="A651" s="305"/>
      <c r="B651" s="252" t="s">
        <v>1551</v>
      </c>
      <c r="C651" s="308"/>
      <c r="D651" s="311"/>
      <c r="E651" s="314"/>
      <c r="F651" s="314"/>
      <c r="G651" s="214"/>
    </row>
    <row r="652" spans="1:7" s="17" customFormat="1" ht="16.149999999999999" customHeight="1" outlineLevel="1">
      <c r="A652" s="306"/>
      <c r="B652" s="253" t="s">
        <v>1543</v>
      </c>
      <c r="C652" s="309"/>
      <c r="D652" s="312"/>
      <c r="E652" s="315"/>
      <c r="F652" s="315"/>
      <c r="G652" s="214"/>
    </row>
    <row r="653" spans="1:7" s="17" customFormat="1" ht="16.149999999999999" customHeight="1" outlineLevel="1">
      <c r="A653" s="304">
        <v>457</v>
      </c>
      <c r="B653" s="242" t="s">
        <v>1548</v>
      </c>
      <c r="C653" s="307" t="s">
        <v>19</v>
      </c>
      <c r="D653" s="310">
        <v>1</v>
      </c>
      <c r="E653" s="313"/>
      <c r="F653" s="313">
        <f t="shared" si="24"/>
        <v>0</v>
      </c>
      <c r="G653" s="214"/>
    </row>
    <row r="654" spans="1:7" s="17" customFormat="1" ht="16.149999999999999" customHeight="1" outlineLevel="1">
      <c r="A654" s="305"/>
      <c r="B654" s="252" t="s">
        <v>1539</v>
      </c>
      <c r="C654" s="308"/>
      <c r="D654" s="311"/>
      <c r="E654" s="314"/>
      <c r="F654" s="314"/>
      <c r="G654" s="214"/>
    </row>
    <row r="655" spans="1:7" s="17" customFormat="1" ht="16.149999999999999" customHeight="1" outlineLevel="1">
      <c r="A655" s="305"/>
      <c r="B655" s="252" t="s">
        <v>1540</v>
      </c>
      <c r="C655" s="308"/>
      <c r="D655" s="311"/>
      <c r="E655" s="314"/>
      <c r="F655" s="314"/>
      <c r="G655" s="214"/>
    </row>
    <row r="656" spans="1:7" s="17" customFormat="1" ht="16.149999999999999" customHeight="1" outlineLevel="1">
      <c r="A656" s="305"/>
      <c r="B656" s="252" t="s">
        <v>1545</v>
      </c>
      <c r="C656" s="308"/>
      <c r="D656" s="311"/>
      <c r="E656" s="314"/>
      <c r="F656" s="314"/>
      <c r="G656" s="214"/>
    </row>
    <row r="657" spans="1:7" s="17" customFormat="1" ht="16.149999999999999" customHeight="1" outlineLevel="1">
      <c r="A657" s="305"/>
      <c r="B657" s="252" t="s">
        <v>1546</v>
      </c>
      <c r="C657" s="308"/>
      <c r="D657" s="311"/>
      <c r="E657" s="314"/>
      <c r="F657" s="314"/>
      <c r="G657" s="214"/>
    </row>
    <row r="658" spans="1:7" s="17" customFormat="1" ht="16.149999999999999" customHeight="1" outlineLevel="1">
      <c r="A658" s="306"/>
      <c r="B658" s="253" t="s">
        <v>1547</v>
      </c>
      <c r="C658" s="309"/>
      <c r="D658" s="312"/>
      <c r="E658" s="315"/>
      <c r="F658" s="315"/>
      <c r="G658" s="214"/>
    </row>
    <row r="659" spans="1:7" s="17" customFormat="1" ht="16.149999999999999" customHeight="1" outlineLevel="1">
      <c r="A659" s="304">
        <v>458</v>
      </c>
      <c r="B659" s="242" t="s">
        <v>1544</v>
      </c>
      <c r="C659" s="307" t="s">
        <v>19</v>
      </c>
      <c r="D659" s="310">
        <v>1</v>
      </c>
      <c r="E659" s="313"/>
      <c r="F659" s="313">
        <f t="shared" si="24"/>
        <v>0</v>
      </c>
      <c r="G659" s="214"/>
    </row>
    <row r="660" spans="1:7" s="17" customFormat="1" ht="16.149999999999999" customHeight="1" outlineLevel="1">
      <c r="A660" s="305"/>
      <c r="B660" s="252" t="s">
        <v>1539</v>
      </c>
      <c r="C660" s="308"/>
      <c r="D660" s="311"/>
      <c r="E660" s="314"/>
      <c r="F660" s="314"/>
      <c r="G660" s="214"/>
    </row>
    <row r="661" spans="1:7" s="17" customFormat="1" ht="16.149999999999999" customHeight="1" outlineLevel="1">
      <c r="A661" s="305"/>
      <c r="B661" s="252" t="s">
        <v>1540</v>
      </c>
      <c r="C661" s="308"/>
      <c r="D661" s="311"/>
      <c r="E661" s="314"/>
      <c r="F661" s="314"/>
      <c r="G661" s="214"/>
    </row>
    <row r="662" spans="1:7" s="17" customFormat="1" ht="16.149999999999999" customHeight="1" outlineLevel="1">
      <c r="A662" s="305"/>
      <c r="B662" s="252" t="s">
        <v>1541</v>
      </c>
      <c r="C662" s="308"/>
      <c r="D662" s="311"/>
      <c r="E662" s="314"/>
      <c r="F662" s="314"/>
      <c r="G662" s="214"/>
    </row>
    <row r="663" spans="1:7" s="17" customFormat="1" ht="16.149999999999999" customHeight="1" outlineLevel="1">
      <c r="A663" s="305"/>
      <c r="B663" s="252" t="s">
        <v>1542</v>
      </c>
      <c r="C663" s="308"/>
      <c r="D663" s="311"/>
      <c r="E663" s="314"/>
      <c r="F663" s="314"/>
      <c r="G663" s="214"/>
    </row>
    <row r="664" spans="1:7" s="17" customFormat="1" ht="16.149999999999999" customHeight="1" outlineLevel="1">
      <c r="A664" s="306"/>
      <c r="B664" s="253" t="s">
        <v>1543</v>
      </c>
      <c r="C664" s="309"/>
      <c r="D664" s="312"/>
      <c r="E664" s="315"/>
      <c r="F664" s="315"/>
      <c r="G664" s="214"/>
    </row>
    <row r="665" spans="1:7" s="17" customFormat="1" ht="16.149999999999999" customHeight="1" outlineLevel="1">
      <c r="A665" s="304">
        <v>459</v>
      </c>
      <c r="B665" s="242" t="s">
        <v>1538</v>
      </c>
      <c r="C665" s="307" t="s">
        <v>19</v>
      </c>
      <c r="D665" s="310">
        <v>2</v>
      </c>
      <c r="E665" s="313"/>
      <c r="F665" s="313">
        <f t="shared" si="24"/>
        <v>0</v>
      </c>
      <c r="G665" s="214"/>
    </row>
    <row r="666" spans="1:7" s="17" customFormat="1" ht="16.149999999999999" customHeight="1" outlineLevel="1">
      <c r="A666" s="305"/>
      <c r="B666" s="243" t="s">
        <v>1531</v>
      </c>
      <c r="C666" s="308"/>
      <c r="D666" s="311"/>
      <c r="E666" s="314"/>
      <c r="F666" s="314"/>
      <c r="G666" s="214"/>
    </row>
    <row r="667" spans="1:7" s="17" customFormat="1" ht="79.900000000000006" customHeight="1" outlineLevel="1">
      <c r="A667" s="305"/>
      <c r="B667" s="243" t="s">
        <v>1532</v>
      </c>
      <c r="C667" s="308"/>
      <c r="D667" s="311"/>
      <c r="E667" s="314"/>
      <c r="F667" s="314"/>
      <c r="G667" s="214"/>
    </row>
    <row r="668" spans="1:7" s="17" customFormat="1" ht="16.149999999999999" customHeight="1" outlineLevel="1">
      <c r="A668" s="305"/>
      <c r="B668" s="243" t="s">
        <v>1533</v>
      </c>
      <c r="C668" s="308"/>
      <c r="D668" s="311"/>
      <c r="E668" s="314"/>
      <c r="F668" s="314"/>
      <c r="G668" s="214"/>
    </row>
    <row r="669" spans="1:7" s="17" customFormat="1" ht="16.149999999999999" customHeight="1" outlineLevel="1">
      <c r="A669" s="305"/>
      <c r="B669" s="243" t="s">
        <v>1534</v>
      </c>
      <c r="C669" s="308"/>
      <c r="D669" s="311"/>
      <c r="E669" s="314"/>
      <c r="F669" s="314"/>
      <c r="G669" s="214"/>
    </row>
    <row r="670" spans="1:7" s="17" customFormat="1" ht="16.149999999999999" customHeight="1" outlineLevel="1">
      <c r="A670" s="305"/>
      <c r="B670" s="243" t="s">
        <v>1535</v>
      </c>
      <c r="C670" s="308"/>
      <c r="D670" s="311"/>
      <c r="E670" s="314"/>
      <c r="F670" s="314"/>
      <c r="G670" s="214"/>
    </row>
    <row r="671" spans="1:7" s="17" customFormat="1" ht="16.149999999999999" customHeight="1" outlineLevel="1">
      <c r="A671" s="305"/>
      <c r="B671" s="243" t="s">
        <v>1536</v>
      </c>
      <c r="C671" s="308"/>
      <c r="D671" s="311"/>
      <c r="E671" s="314"/>
      <c r="F671" s="314"/>
      <c r="G671" s="214"/>
    </row>
    <row r="672" spans="1:7" s="17" customFormat="1" ht="16.149999999999999" customHeight="1" outlineLevel="1">
      <c r="A672" s="306"/>
      <c r="B672" s="244" t="s">
        <v>1537</v>
      </c>
      <c r="C672" s="309"/>
      <c r="D672" s="312"/>
      <c r="E672" s="315"/>
      <c r="F672" s="315"/>
      <c r="G672" s="214"/>
    </row>
    <row r="673" spans="1:7" s="17" customFormat="1" ht="26.45" customHeight="1" outlineLevel="1">
      <c r="A673" s="304">
        <v>460</v>
      </c>
      <c r="B673" s="242" t="s">
        <v>1530</v>
      </c>
      <c r="C673" s="307" t="s">
        <v>19</v>
      </c>
      <c r="D673" s="310">
        <v>1</v>
      </c>
      <c r="E673" s="313"/>
      <c r="F673" s="313">
        <f t="shared" si="24"/>
        <v>0</v>
      </c>
      <c r="G673" s="214"/>
    </row>
    <row r="674" spans="1:7" s="17" customFormat="1" ht="16.149999999999999" customHeight="1" outlineLevel="1">
      <c r="A674" s="305"/>
      <c r="B674" s="243" t="s">
        <v>1522</v>
      </c>
      <c r="C674" s="308"/>
      <c r="D674" s="311"/>
      <c r="E674" s="314"/>
      <c r="F674" s="314"/>
      <c r="G674" s="214"/>
    </row>
    <row r="675" spans="1:7" s="17" customFormat="1" ht="16.149999999999999" customHeight="1" outlineLevel="1">
      <c r="A675" s="305"/>
      <c r="B675" s="243" t="s">
        <v>1523</v>
      </c>
      <c r="C675" s="308"/>
      <c r="D675" s="311"/>
      <c r="E675" s="314"/>
      <c r="F675" s="314"/>
      <c r="G675" s="214"/>
    </row>
    <row r="676" spans="1:7" s="17" customFormat="1" ht="26.45" customHeight="1" outlineLevel="1">
      <c r="A676" s="305"/>
      <c r="B676" s="243" t="s">
        <v>1524</v>
      </c>
      <c r="C676" s="308"/>
      <c r="D676" s="311"/>
      <c r="E676" s="314"/>
      <c r="F676" s="314"/>
      <c r="G676" s="214"/>
    </row>
    <row r="677" spans="1:7" s="17" customFormat="1" ht="39" customHeight="1" outlineLevel="1">
      <c r="A677" s="305"/>
      <c r="B677" s="243" t="s">
        <v>1525</v>
      </c>
      <c r="C677" s="308"/>
      <c r="D677" s="311"/>
      <c r="E677" s="314"/>
      <c r="F677" s="314"/>
      <c r="G677" s="214"/>
    </row>
    <row r="678" spans="1:7" s="17" customFormat="1" ht="16.149999999999999" customHeight="1" outlineLevel="1">
      <c r="A678" s="305"/>
      <c r="B678" s="243" t="s">
        <v>1526</v>
      </c>
      <c r="C678" s="308"/>
      <c r="D678" s="311"/>
      <c r="E678" s="314"/>
      <c r="F678" s="314"/>
      <c r="G678" s="214"/>
    </row>
    <row r="679" spans="1:7" s="17" customFormat="1" ht="16.149999999999999" customHeight="1" outlineLevel="1">
      <c r="A679" s="305"/>
      <c r="B679" s="243" t="s">
        <v>1527</v>
      </c>
      <c r="C679" s="308"/>
      <c r="D679" s="311"/>
      <c r="E679" s="314"/>
      <c r="F679" s="314"/>
      <c r="G679" s="214"/>
    </row>
    <row r="680" spans="1:7" s="17" customFormat="1" ht="16.149999999999999" customHeight="1" outlineLevel="1">
      <c r="A680" s="305"/>
      <c r="B680" s="243" t="s">
        <v>1528</v>
      </c>
      <c r="C680" s="308"/>
      <c r="D680" s="311"/>
      <c r="E680" s="314"/>
      <c r="F680" s="314"/>
      <c r="G680" s="214"/>
    </row>
    <row r="681" spans="1:7" s="17" customFormat="1" ht="16.149999999999999" customHeight="1" outlineLevel="1">
      <c r="A681" s="306"/>
      <c r="B681" s="244" t="s">
        <v>1529</v>
      </c>
      <c r="C681" s="309"/>
      <c r="D681" s="312"/>
      <c r="E681" s="315"/>
      <c r="F681" s="315"/>
      <c r="G681" s="214"/>
    </row>
    <row r="682" spans="1:7" s="17" customFormat="1" ht="16.149999999999999" customHeight="1" outlineLevel="1">
      <c r="A682" s="304">
        <v>461</v>
      </c>
      <c r="B682" s="242" t="s">
        <v>1521</v>
      </c>
      <c r="C682" s="307" t="s">
        <v>19</v>
      </c>
      <c r="D682" s="310">
        <v>8</v>
      </c>
      <c r="E682" s="313"/>
      <c r="F682" s="313">
        <f t="shared" si="24"/>
        <v>0</v>
      </c>
      <c r="G682" s="214"/>
    </row>
    <row r="683" spans="1:7" s="17" customFormat="1" ht="16.149999999999999" customHeight="1" outlineLevel="1">
      <c r="A683" s="305"/>
      <c r="B683" s="243" t="s">
        <v>1519</v>
      </c>
      <c r="C683" s="308"/>
      <c r="D683" s="311"/>
      <c r="E683" s="314"/>
      <c r="F683" s="314"/>
      <c r="G683" s="214"/>
    </row>
    <row r="684" spans="1:7" s="17" customFormat="1" ht="16.149999999999999" customHeight="1" outlineLevel="1">
      <c r="A684" s="306"/>
      <c r="B684" s="244" t="s">
        <v>1520</v>
      </c>
      <c r="C684" s="309"/>
      <c r="D684" s="312"/>
      <c r="E684" s="315"/>
      <c r="F684" s="315"/>
      <c r="G684" s="214"/>
    </row>
    <row r="685" spans="1:7" s="17" customFormat="1" outlineLevel="1">
      <c r="A685" s="304">
        <v>462</v>
      </c>
      <c r="B685" s="242" t="s">
        <v>1518</v>
      </c>
      <c r="C685" s="307" t="s">
        <v>19</v>
      </c>
      <c r="D685" s="310">
        <v>2</v>
      </c>
      <c r="E685" s="313"/>
      <c r="F685" s="313">
        <f t="shared" si="24"/>
        <v>0</v>
      </c>
      <c r="G685" s="214"/>
    </row>
    <row r="686" spans="1:7" s="17" customFormat="1" ht="16.149999999999999" customHeight="1" outlineLevel="1">
      <c r="A686" s="305"/>
      <c r="B686" s="243" t="s">
        <v>1514</v>
      </c>
      <c r="C686" s="308"/>
      <c r="D686" s="311"/>
      <c r="E686" s="314"/>
      <c r="F686" s="314"/>
      <c r="G686" s="214"/>
    </row>
    <row r="687" spans="1:7" s="17" customFormat="1" ht="16.149999999999999" customHeight="1" outlineLevel="1">
      <c r="A687" s="306"/>
      <c r="B687" s="244" t="s">
        <v>1517</v>
      </c>
      <c r="C687" s="309"/>
      <c r="D687" s="312"/>
      <c r="E687" s="315"/>
      <c r="F687" s="315"/>
      <c r="G687" s="214"/>
    </row>
    <row r="688" spans="1:7" s="17" customFormat="1" ht="16.149999999999999" customHeight="1" outlineLevel="1">
      <c r="A688" s="304">
        <v>463</v>
      </c>
      <c r="B688" s="242" t="s">
        <v>1516</v>
      </c>
      <c r="C688" s="307" t="s">
        <v>19</v>
      </c>
      <c r="D688" s="310">
        <v>1</v>
      </c>
      <c r="E688" s="313"/>
      <c r="F688" s="313">
        <f t="shared" si="24"/>
        <v>0</v>
      </c>
      <c r="G688" s="214"/>
    </row>
    <row r="689" spans="1:7" s="17" customFormat="1" ht="16.149999999999999" customHeight="1" outlineLevel="1">
      <c r="A689" s="305"/>
      <c r="B689" s="243" t="s">
        <v>1514</v>
      </c>
      <c r="C689" s="308"/>
      <c r="D689" s="311"/>
      <c r="E689" s="314"/>
      <c r="F689" s="314"/>
      <c r="G689" s="214"/>
    </row>
    <row r="690" spans="1:7" s="17" customFormat="1" ht="26.45" customHeight="1" outlineLevel="1">
      <c r="A690" s="306"/>
      <c r="B690" s="244" t="s">
        <v>1515</v>
      </c>
      <c r="C690" s="309"/>
      <c r="D690" s="312"/>
      <c r="E690" s="315"/>
      <c r="F690" s="315"/>
      <c r="G690" s="214"/>
    </row>
    <row r="691" spans="1:7" s="17" customFormat="1" ht="16.149999999999999" customHeight="1" outlineLevel="1">
      <c r="A691" s="304">
        <v>464</v>
      </c>
      <c r="B691" s="242" t="s">
        <v>1513</v>
      </c>
      <c r="C691" s="307" t="s">
        <v>19</v>
      </c>
      <c r="D691" s="310">
        <v>1</v>
      </c>
      <c r="E691" s="313"/>
      <c r="F691" s="313">
        <f t="shared" si="24"/>
        <v>0</v>
      </c>
      <c r="G691" s="214"/>
    </row>
    <row r="692" spans="1:7" s="17" customFormat="1" ht="16.149999999999999" customHeight="1" outlineLevel="1">
      <c r="A692" s="305"/>
      <c r="B692" s="243" t="s">
        <v>1508</v>
      </c>
      <c r="C692" s="308"/>
      <c r="D692" s="311"/>
      <c r="E692" s="314"/>
      <c r="F692" s="314"/>
      <c r="G692" s="214"/>
    </row>
    <row r="693" spans="1:7" s="17" customFormat="1" ht="16.149999999999999" customHeight="1" outlineLevel="1">
      <c r="A693" s="305"/>
      <c r="B693" s="243" t="s">
        <v>1509</v>
      </c>
      <c r="C693" s="308"/>
      <c r="D693" s="311"/>
      <c r="E693" s="314"/>
      <c r="F693" s="314"/>
      <c r="G693" s="214"/>
    </row>
    <row r="694" spans="1:7" s="17" customFormat="1" ht="16.149999999999999" customHeight="1" outlineLevel="1">
      <c r="A694" s="305"/>
      <c r="B694" s="243" t="s">
        <v>1510</v>
      </c>
      <c r="C694" s="308"/>
      <c r="D694" s="311"/>
      <c r="E694" s="314"/>
      <c r="F694" s="314"/>
      <c r="G694" s="214"/>
    </row>
    <row r="695" spans="1:7" s="17" customFormat="1" ht="16.149999999999999" customHeight="1" outlineLevel="1">
      <c r="A695" s="305"/>
      <c r="B695" s="243" t="s">
        <v>1511</v>
      </c>
      <c r="C695" s="308"/>
      <c r="D695" s="311"/>
      <c r="E695" s="314"/>
      <c r="F695" s="314"/>
      <c r="G695" s="214"/>
    </row>
    <row r="696" spans="1:7" s="17" customFormat="1" ht="16.149999999999999" customHeight="1" outlineLevel="1">
      <c r="A696" s="306"/>
      <c r="B696" s="244" t="s">
        <v>1512</v>
      </c>
      <c r="C696" s="309"/>
      <c r="D696" s="312"/>
      <c r="E696" s="315"/>
      <c r="F696" s="315"/>
      <c r="G696" s="214"/>
    </row>
    <row r="697" spans="1:7" s="17" customFormat="1" ht="16.149999999999999" customHeight="1" outlineLevel="1">
      <c r="A697" s="171">
        <v>465</v>
      </c>
      <c r="B697" s="213" t="s">
        <v>992</v>
      </c>
      <c r="C697" s="232" t="s">
        <v>421</v>
      </c>
      <c r="D697" s="216">
        <v>450</v>
      </c>
      <c r="E697" s="217"/>
      <c r="F697" s="217">
        <f t="shared" si="24"/>
        <v>0</v>
      </c>
      <c r="G697" s="214"/>
    </row>
    <row r="698" spans="1:7" s="17" customFormat="1" ht="16.149999999999999" customHeight="1" outlineLevel="1">
      <c r="A698" s="171">
        <v>466</v>
      </c>
      <c r="B698" s="213" t="s">
        <v>993</v>
      </c>
      <c r="C698" s="232" t="s">
        <v>421</v>
      </c>
      <c r="D698" s="216">
        <v>412</v>
      </c>
      <c r="E698" s="217"/>
      <c r="F698" s="217">
        <f t="shared" si="24"/>
        <v>0</v>
      </c>
      <c r="G698" s="214"/>
    </row>
    <row r="699" spans="1:7" s="17" customFormat="1" ht="16.149999999999999" customHeight="1" outlineLevel="1">
      <c r="A699" s="171">
        <v>467</v>
      </c>
      <c r="B699" s="213" t="s">
        <v>994</v>
      </c>
      <c r="C699" s="232" t="s">
        <v>421</v>
      </c>
      <c r="D699" s="216">
        <v>12</v>
      </c>
      <c r="E699" s="217"/>
      <c r="F699" s="217">
        <f t="shared" si="24"/>
        <v>0</v>
      </c>
      <c r="G699" s="214"/>
    </row>
    <row r="700" spans="1:7" s="17" customFormat="1" ht="16.149999999999999" customHeight="1" outlineLevel="1">
      <c r="A700" s="171">
        <v>468</v>
      </c>
      <c r="B700" s="213" t="s">
        <v>995</v>
      </c>
      <c r="C700" s="232" t="s">
        <v>421</v>
      </c>
      <c r="D700" s="216">
        <v>6</v>
      </c>
      <c r="E700" s="217"/>
      <c r="F700" s="217">
        <f t="shared" si="24"/>
        <v>0</v>
      </c>
      <c r="G700" s="214"/>
    </row>
    <row r="701" spans="1:7" s="17" customFormat="1" ht="16.149999999999999" customHeight="1" outlineLevel="1">
      <c r="A701" s="171">
        <v>469</v>
      </c>
      <c r="B701" s="213" t="s">
        <v>996</v>
      </c>
      <c r="C701" s="232" t="s">
        <v>421</v>
      </c>
      <c r="D701" s="216">
        <v>8</v>
      </c>
      <c r="E701" s="217"/>
      <c r="F701" s="217">
        <f t="shared" si="24"/>
        <v>0</v>
      </c>
      <c r="G701" s="214"/>
    </row>
    <row r="702" spans="1:7" s="17" customFormat="1" ht="16.149999999999999" customHeight="1" outlineLevel="1">
      <c r="A702" s="171">
        <v>470</v>
      </c>
      <c r="B702" s="213" t="s">
        <v>174</v>
      </c>
      <c r="C702" s="232" t="s">
        <v>19</v>
      </c>
      <c r="D702" s="216">
        <v>2</v>
      </c>
      <c r="E702" s="217"/>
      <c r="F702" s="217">
        <f t="shared" si="24"/>
        <v>0</v>
      </c>
      <c r="G702" s="214"/>
    </row>
    <row r="703" spans="1:7" s="17" customFormat="1" ht="16.149999999999999" customHeight="1" outlineLevel="1">
      <c r="A703" s="171">
        <v>471</v>
      </c>
      <c r="B703" s="213" t="s">
        <v>367</v>
      </c>
      <c r="C703" s="232" t="s">
        <v>421</v>
      </c>
      <c r="D703" s="216">
        <v>32</v>
      </c>
      <c r="E703" s="217"/>
      <c r="F703" s="217">
        <f t="shared" si="24"/>
        <v>0</v>
      </c>
      <c r="G703" s="214"/>
    </row>
    <row r="704" spans="1:7" s="17" customFormat="1" ht="16.149999999999999" customHeight="1" outlineLevel="1">
      <c r="A704" s="171">
        <v>472</v>
      </c>
      <c r="B704" s="213" t="s">
        <v>368</v>
      </c>
      <c r="C704" s="232" t="s">
        <v>421</v>
      </c>
      <c r="D704" s="216">
        <v>8</v>
      </c>
      <c r="E704" s="217"/>
      <c r="F704" s="217">
        <f t="shared" si="24"/>
        <v>0</v>
      </c>
      <c r="G704" s="214"/>
    </row>
    <row r="705" spans="1:7" s="17" customFormat="1" ht="16.149999999999999" customHeight="1" outlineLevel="1">
      <c r="A705" s="171">
        <v>473</v>
      </c>
      <c r="B705" s="213" t="s">
        <v>369</v>
      </c>
      <c r="C705" s="232" t="s">
        <v>421</v>
      </c>
      <c r="D705" s="216">
        <v>3</v>
      </c>
      <c r="E705" s="217"/>
      <c r="F705" s="217">
        <f t="shared" si="24"/>
        <v>0</v>
      </c>
      <c r="G705" s="214"/>
    </row>
    <row r="706" spans="1:7" s="17" customFormat="1" ht="25.5" outlineLevel="1">
      <c r="A706" s="171">
        <v>474</v>
      </c>
      <c r="B706" s="213" t="s">
        <v>370</v>
      </c>
      <c r="C706" s="232" t="s">
        <v>19</v>
      </c>
      <c r="D706" s="216">
        <v>8</v>
      </c>
      <c r="E706" s="217"/>
      <c r="F706" s="217">
        <f t="shared" si="24"/>
        <v>0</v>
      </c>
      <c r="G706" s="214"/>
    </row>
    <row r="707" spans="1:7" s="17" customFormat="1" ht="25.5" outlineLevel="1">
      <c r="A707" s="171">
        <v>475</v>
      </c>
      <c r="B707" s="213" t="s">
        <v>371</v>
      </c>
      <c r="C707" s="232" t="s">
        <v>19</v>
      </c>
      <c r="D707" s="216">
        <v>8</v>
      </c>
      <c r="E707" s="217"/>
      <c r="F707" s="217">
        <f t="shared" si="24"/>
        <v>0</v>
      </c>
      <c r="G707" s="214"/>
    </row>
    <row r="708" spans="1:7" s="17" customFormat="1" ht="18" customHeight="1" outlineLevel="1">
      <c r="A708" s="171"/>
      <c r="B708" s="316" t="s">
        <v>1046</v>
      </c>
      <c r="C708" s="317"/>
      <c r="D708" s="317"/>
      <c r="E708" s="317"/>
      <c r="F708" s="318"/>
      <c r="G708" s="214"/>
    </row>
    <row r="709" spans="1:7" s="17" customFormat="1" ht="16.149999999999999" customHeight="1" outlineLevel="1">
      <c r="A709" s="171">
        <v>476</v>
      </c>
      <c r="B709" s="213" t="s">
        <v>176</v>
      </c>
      <c r="C709" s="232" t="s">
        <v>421</v>
      </c>
      <c r="D709" s="216">
        <v>862</v>
      </c>
      <c r="E709" s="217"/>
      <c r="F709" s="217">
        <f t="shared" si="24"/>
        <v>0</v>
      </c>
      <c r="G709" s="214"/>
    </row>
    <row r="710" spans="1:7" s="17" customFormat="1" ht="16.149999999999999" customHeight="1" outlineLevel="1">
      <c r="A710" s="171">
        <v>477</v>
      </c>
      <c r="B710" s="213" t="s">
        <v>372</v>
      </c>
      <c r="C710" s="232" t="s">
        <v>421</v>
      </c>
      <c r="D710" s="216">
        <v>32</v>
      </c>
      <c r="E710" s="217"/>
      <c r="F710" s="217">
        <f t="shared" si="24"/>
        <v>0</v>
      </c>
      <c r="G710" s="214"/>
    </row>
    <row r="711" spans="1:7" s="17" customFormat="1" ht="16.149999999999999" customHeight="1" outlineLevel="1">
      <c r="A711" s="171">
        <v>478</v>
      </c>
      <c r="B711" s="213" t="s">
        <v>373</v>
      </c>
      <c r="C711" s="232" t="s">
        <v>421</v>
      </c>
      <c r="D711" s="216">
        <v>11</v>
      </c>
      <c r="E711" s="217"/>
      <c r="F711" s="217">
        <f t="shared" si="24"/>
        <v>0</v>
      </c>
      <c r="G711" s="214"/>
    </row>
    <row r="712" spans="1:7" s="17" customFormat="1" ht="16.149999999999999" customHeight="1" outlineLevel="1">
      <c r="A712" s="171">
        <v>479</v>
      </c>
      <c r="B712" s="213" t="s">
        <v>374</v>
      </c>
      <c r="C712" s="232" t="s">
        <v>421</v>
      </c>
      <c r="D712" s="216">
        <v>26</v>
      </c>
      <c r="E712" s="217"/>
      <c r="F712" s="217">
        <f t="shared" si="24"/>
        <v>0</v>
      </c>
      <c r="G712" s="214"/>
    </row>
    <row r="713" spans="1:7" s="17" customFormat="1" ht="16.149999999999999" customHeight="1" outlineLevel="1">
      <c r="A713" s="171">
        <v>480</v>
      </c>
      <c r="B713" s="213" t="s">
        <v>375</v>
      </c>
      <c r="C713" s="232" t="s">
        <v>19</v>
      </c>
      <c r="D713" s="216">
        <v>1</v>
      </c>
      <c r="E713" s="217"/>
      <c r="F713" s="217">
        <f t="shared" si="24"/>
        <v>0</v>
      </c>
      <c r="G713" s="214"/>
    </row>
    <row r="714" spans="1:7" s="17" customFormat="1" ht="16.149999999999999" customHeight="1" outlineLevel="1">
      <c r="A714" s="171">
        <v>481</v>
      </c>
      <c r="B714" s="213" t="s">
        <v>211</v>
      </c>
      <c r="C714" s="232" t="s">
        <v>19</v>
      </c>
      <c r="D714" s="216">
        <v>20</v>
      </c>
      <c r="E714" s="217"/>
      <c r="F714" s="217">
        <f t="shared" si="24"/>
        <v>0</v>
      </c>
      <c r="G714" s="214"/>
    </row>
    <row r="715" spans="1:7" s="17" customFormat="1" ht="16.149999999999999" customHeight="1" outlineLevel="1">
      <c r="A715" s="171">
        <v>482</v>
      </c>
      <c r="B715" s="213" t="s">
        <v>213</v>
      </c>
      <c r="C715" s="232" t="s">
        <v>19</v>
      </c>
      <c r="D715" s="216">
        <v>36</v>
      </c>
      <c r="E715" s="217"/>
      <c r="F715" s="217">
        <f t="shared" si="24"/>
        <v>0</v>
      </c>
      <c r="G715" s="214"/>
    </row>
    <row r="716" spans="1:7" s="17" customFormat="1" ht="16.149999999999999" customHeight="1" outlineLevel="1">
      <c r="A716" s="171">
        <v>483</v>
      </c>
      <c r="B716" s="213" t="s">
        <v>997</v>
      </c>
      <c r="C716" s="232" t="s">
        <v>19</v>
      </c>
      <c r="D716" s="216">
        <v>16</v>
      </c>
      <c r="E716" s="217"/>
      <c r="F716" s="217">
        <f t="shared" si="24"/>
        <v>0</v>
      </c>
      <c r="G716" s="214"/>
    </row>
    <row r="717" spans="1:7" s="17" customFormat="1" ht="16.149999999999999" customHeight="1" outlineLevel="1">
      <c r="A717" s="171">
        <v>484</v>
      </c>
      <c r="B717" s="213" t="s">
        <v>187</v>
      </c>
      <c r="C717" s="232" t="s">
        <v>188</v>
      </c>
      <c r="D717" s="216">
        <v>8</v>
      </c>
      <c r="E717" s="217"/>
      <c r="F717" s="217">
        <f t="shared" si="24"/>
        <v>0</v>
      </c>
      <c r="G717" s="214"/>
    </row>
    <row r="718" spans="1:7" s="17" customFormat="1" ht="16.149999999999999" customHeight="1" outlineLevel="1">
      <c r="A718" s="171">
        <v>485</v>
      </c>
      <c r="B718" s="213" t="s">
        <v>189</v>
      </c>
      <c r="C718" s="232" t="s">
        <v>19</v>
      </c>
      <c r="D718" s="216">
        <v>60</v>
      </c>
      <c r="E718" s="217"/>
      <c r="F718" s="217">
        <f t="shared" si="24"/>
        <v>0</v>
      </c>
      <c r="G718" s="214"/>
    </row>
    <row r="719" spans="1:7" s="17" customFormat="1" ht="16.149999999999999" customHeight="1" outlineLevel="1">
      <c r="A719" s="171">
        <v>486</v>
      </c>
      <c r="B719" s="213" t="s">
        <v>190</v>
      </c>
      <c r="C719" s="232" t="s">
        <v>19</v>
      </c>
      <c r="D719" s="216">
        <v>20</v>
      </c>
      <c r="E719" s="217"/>
      <c r="F719" s="217">
        <f t="shared" si="24"/>
        <v>0</v>
      </c>
      <c r="G719" s="214"/>
    </row>
    <row r="720" spans="1:7" s="17" customFormat="1" ht="16.149999999999999" customHeight="1" outlineLevel="1">
      <c r="A720" s="171">
        <v>487</v>
      </c>
      <c r="B720" s="213" t="s">
        <v>191</v>
      </c>
      <c r="C720" s="232" t="s">
        <v>19</v>
      </c>
      <c r="D720" s="216">
        <v>20</v>
      </c>
      <c r="E720" s="217"/>
      <c r="F720" s="217">
        <f t="shared" si="24"/>
        <v>0</v>
      </c>
      <c r="G720" s="214"/>
    </row>
    <row r="721" spans="1:7" s="17" customFormat="1" ht="16.149999999999999" customHeight="1" outlineLevel="1">
      <c r="A721" s="171">
        <v>488</v>
      </c>
      <c r="B721" s="213" t="s">
        <v>192</v>
      </c>
      <c r="C721" s="232" t="s">
        <v>193</v>
      </c>
      <c r="D721" s="216">
        <v>10</v>
      </c>
      <c r="E721" s="217"/>
      <c r="F721" s="217">
        <f t="shared" si="24"/>
        <v>0</v>
      </c>
      <c r="G721" s="214"/>
    </row>
    <row r="722" spans="1:7" s="17" customFormat="1" ht="16.149999999999999" customHeight="1" outlineLevel="1">
      <c r="A722" s="171">
        <v>489</v>
      </c>
      <c r="B722" s="213" t="s">
        <v>196</v>
      </c>
      <c r="C722" s="232" t="s">
        <v>195</v>
      </c>
      <c r="D722" s="216">
        <v>20</v>
      </c>
      <c r="E722" s="217"/>
      <c r="F722" s="217">
        <f t="shared" si="24"/>
        <v>0</v>
      </c>
      <c r="G722" s="214"/>
    </row>
    <row r="723" spans="1:7" s="17" customFormat="1" ht="16.149999999999999" customHeight="1" outlineLevel="1">
      <c r="A723" s="171">
        <v>490</v>
      </c>
      <c r="B723" s="213" t="s">
        <v>377</v>
      </c>
      <c r="C723" s="232" t="s">
        <v>195</v>
      </c>
      <c r="D723" s="216">
        <v>2</v>
      </c>
      <c r="E723" s="217"/>
      <c r="F723" s="217">
        <f t="shared" si="24"/>
        <v>0</v>
      </c>
      <c r="G723" s="214"/>
    </row>
    <row r="724" spans="1:7" s="17" customFormat="1" ht="16.149999999999999" customHeight="1" outlineLevel="1">
      <c r="A724" s="171">
        <v>491</v>
      </c>
      <c r="B724" s="213" t="s">
        <v>378</v>
      </c>
      <c r="C724" s="232" t="s">
        <v>195</v>
      </c>
      <c r="D724" s="216">
        <v>3</v>
      </c>
      <c r="E724" s="217"/>
      <c r="F724" s="217">
        <f t="shared" si="24"/>
        <v>0</v>
      </c>
      <c r="G724" s="214"/>
    </row>
    <row r="725" spans="1:7" s="17" customFormat="1" ht="16.149999999999999" customHeight="1" outlineLevel="1">
      <c r="A725" s="171">
        <v>492</v>
      </c>
      <c r="B725" s="213" t="s">
        <v>379</v>
      </c>
      <c r="C725" s="232" t="s">
        <v>195</v>
      </c>
      <c r="D725" s="216">
        <v>8</v>
      </c>
      <c r="E725" s="217"/>
      <c r="F725" s="217">
        <f t="shared" si="24"/>
        <v>0</v>
      </c>
      <c r="G725" s="214"/>
    </row>
    <row r="726" spans="1:7" s="17" customFormat="1" ht="16.149999999999999" customHeight="1" outlineLevel="1">
      <c r="A726" s="171">
        <v>493</v>
      </c>
      <c r="B726" s="213" t="s">
        <v>380</v>
      </c>
      <c r="C726" s="232" t="s">
        <v>195</v>
      </c>
      <c r="D726" s="216">
        <v>4</v>
      </c>
      <c r="E726" s="217"/>
      <c r="F726" s="217">
        <f t="shared" si="24"/>
        <v>0</v>
      </c>
      <c r="G726" s="214"/>
    </row>
    <row r="727" spans="1:7" s="17" customFormat="1" ht="25.5" outlineLevel="1">
      <c r="A727" s="171">
        <v>494</v>
      </c>
      <c r="B727" s="213" t="s">
        <v>381</v>
      </c>
      <c r="C727" s="232" t="s">
        <v>195</v>
      </c>
      <c r="D727" s="216">
        <v>4</v>
      </c>
      <c r="E727" s="217"/>
      <c r="F727" s="217">
        <f t="shared" si="24"/>
        <v>0</v>
      </c>
      <c r="G727" s="214"/>
    </row>
    <row r="728" spans="1:7" s="17" customFormat="1" ht="18" customHeight="1" outlineLevel="1">
      <c r="A728" s="171"/>
      <c r="B728" s="316" t="s">
        <v>1047</v>
      </c>
      <c r="C728" s="317"/>
      <c r="D728" s="317"/>
      <c r="E728" s="317"/>
      <c r="F728" s="318"/>
      <c r="G728" s="214"/>
    </row>
    <row r="729" spans="1:7" s="17" customFormat="1" ht="16.149999999999999" customHeight="1" outlineLevel="1">
      <c r="A729" s="171">
        <v>495</v>
      </c>
      <c r="B729" s="213" t="s">
        <v>382</v>
      </c>
      <c r="C729" s="232" t="s">
        <v>1249</v>
      </c>
      <c r="D729" s="216">
        <v>40</v>
      </c>
      <c r="E729" s="217"/>
      <c r="F729" s="217">
        <f t="shared" si="24"/>
        <v>0</v>
      </c>
      <c r="G729" s="214"/>
    </row>
    <row r="730" spans="1:7" s="17" customFormat="1" ht="16.149999999999999" customHeight="1" outlineLevel="1">
      <c r="A730" s="171">
        <v>496</v>
      </c>
      <c r="B730" s="213" t="s">
        <v>383</v>
      </c>
      <c r="C730" s="232" t="s">
        <v>1249</v>
      </c>
      <c r="D730" s="216">
        <v>12</v>
      </c>
      <c r="E730" s="217"/>
      <c r="F730" s="217">
        <f t="shared" si="24"/>
        <v>0</v>
      </c>
      <c r="G730" s="214"/>
    </row>
    <row r="731" spans="1:7" s="17" customFormat="1" ht="16.149999999999999" customHeight="1" outlineLevel="1">
      <c r="A731" s="171">
        <v>497</v>
      </c>
      <c r="B731" s="213" t="s">
        <v>384</v>
      </c>
      <c r="C731" s="232" t="s">
        <v>1249</v>
      </c>
      <c r="D731" s="216">
        <v>9</v>
      </c>
      <c r="E731" s="217"/>
      <c r="F731" s="217">
        <f t="shared" si="24"/>
        <v>0</v>
      </c>
      <c r="G731" s="214"/>
    </row>
    <row r="732" spans="1:7" s="17" customFormat="1" ht="16.149999999999999" customHeight="1" outlineLevel="1">
      <c r="A732" s="171">
        <v>498</v>
      </c>
      <c r="B732" s="213" t="s">
        <v>385</v>
      </c>
      <c r="C732" s="232" t="s">
        <v>1249</v>
      </c>
      <c r="D732" s="216">
        <v>40</v>
      </c>
      <c r="E732" s="217"/>
      <c r="F732" s="217">
        <f t="shared" si="24"/>
        <v>0</v>
      </c>
      <c r="G732" s="214"/>
    </row>
    <row r="733" spans="1:7" s="17" customFormat="1" ht="16.149999999999999" customHeight="1" outlineLevel="1">
      <c r="A733" s="171">
        <v>499</v>
      </c>
      <c r="B733" s="213" t="s">
        <v>386</v>
      </c>
      <c r="C733" s="232" t="s">
        <v>1249</v>
      </c>
      <c r="D733" s="216">
        <v>6</v>
      </c>
      <c r="E733" s="217"/>
      <c r="F733" s="217">
        <f t="shared" si="24"/>
        <v>0</v>
      </c>
      <c r="G733" s="214"/>
    </row>
    <row r="734" spans="1:7" s="17" customFormat="1" ht="18" customHeight="1">
      <c r="A734" s="319" t="s">
        <v>1166</v>
      </c>
      <c r="B734" s="320"/>
      <c r="C734" s="320"/>
      <c r="D734" s="320"/>
      <c r="E734" s="321"/>
      <c r="F734" s="249">
        <f>SUM(F645:F733)</f>
        <v>0</v>
      </c>
      <c r="G734" s="214"/>
    </row>
    <row r="735" spans="1:7" s="17" customFormat="1" ht="21" customHeight="1">
      <c r="A735" s="334" t="s">
        <v>1070</v>
      </c>
      <c r="B735" s="335"/>
      <c r="C735" s="335"/>
      <c r="D735" s="335"/>
      <c r="E735" s="335"/>
      <c r="F735" s="336"/>
      <c r="G735" s="214"/>
    </row>
    <row r="736" spans="1:7" s="17" customFormat="1" ht="26.45" customHeight="1" outlineLevel="1">
      <c r="A736" s="304">
        <v>500</v>
      </c>
      <c r="B736" s="242" t="s">
        <v>1124</v>
      </c>
      <c r="C736" s="307" t="s">
        <v>19</v>
      </c>
      <c r="D736" s="310">
        <v>6</v>
      </c>
      <c r="E736" s="313"/>
      <c r="F736" s="313">
        <f>ROUND(D736*E736,2)</f>
        <v>0</v>
      </c>
      <c r="G736" s="214"/>
    </row>
    <row r="737" spans="1:7" s="17" customFormat="1" ht="16.149999999999999" customHeight="1" outlineLevel="1">
      <c r="A737" s="305"/>
      <c r="B737" s="243" t="s">
        <v>1112</v>
      </c>
      <c r="C737" s="308"/>
      <c r="D737" s="311"/>
      <c r="E737" s="314"/>
      <c r="F737" s="314"/>
      <c r="G737" s="214"/>
    </row>
    <row r="738" spans="1:7" s="17" customFormat="1" ht="16.149999999999999" customHeight="1" outlineLevel="1">
      <c r="A738" s="305"/>
      <c r="B738" s="243" t="s">
        <v>1113</v>
      </c>
      <c r="C738" s="308"/>
      <c r="D738" s="311"/>
      <c r="E738" s="314"/>
      <c r="F738" s="314"/>
      <c r="G738" s="214"/>
    </row>
    <row r="739" spans="1:7" s="17" customFormat="1" ht="16.149999999999999" customHeight="1" outlineLevel="1">
      <c r="A739" s="305"/>
      <c r="B739" s="243" t="s">
        <v>1114</v>
      </c>
      <c r="C739" s="308"/>
      <c r="D739" s="311"/>
      <c r="E739" s="314"/>
      <c r="F739" s="314"/>
      <c r="G739" s="214"/>
    </row>
    <row r="740" spans="1:7" s="17" customFormat="1" ht="16.149999999999999" customHeight="1" outlineLevel="1">
      <c r="A740" s="305"/>
      <c r="B740" s="243" t="s">
        <v>1115</v>
      </c>
      <c r="C740" s="308"/>
      <c r="D740" s="311"/>
      <c r="E740" s="314"/>
      <c r="F740" s="314"/>
      <c r="G740" s="214"/>
    </row>
    <row r="741" spans="1:7" s="17" customFormat="1" ht="16.149999999999999" customHeight="1" outlineLevel="1">
      <c r="A741" s="305"/>
      <c r="B741" s="243" t="s">
        <v>1116</v>
      </c>
      <c r="C741" s="308"/>
      <c r="D741" s="311"/>
      <c r="E741" s="314"/>
      <c r="F741" s="314"/>
      <c r="G741" s="214"/>
    </row>
    <row r="742" spans="1:7" s="17" customFormat="1" ht="16.149999999999999" customHeight="1" outlineLevel="1">
      <c r="A742" s="305"/>
      <c r="B742" s="243" t="s">
        <v>1117</v>
      </c>
      <c r="C742" s="308"/>
      <c r="D742" s="311"/>
      <c r="E742" s="314"/>
      <c r="F742" s="314"/>
      <c r="G742" s="214"/>
    </row>
    <row r="743" spans="1:7" s="17" customFormat="1" ht="26.45" customHeight="1" outlineLevel="1">
      <c r="A743" s="305"/>
      <c r="B743" s="243" t="s">
        <v>1118</v>
      </c>
      <c r="C743" s="308"/>
      <c r="D743" s="311"/>
      <c r="E743" s="314"/>
      <c r="F743" s="314"/>
      <c r="G743" s="214"/>
    </row>
    <row r="744" spans="1:7" s="17" customFormat="1" ht="16.149999999999999" customHeight="1" outlineLevel="1">
      <c r="A744" s="305"/>
      <c r="B744" s="243" t="s">
        <v>1119</v>
      </c>
      <c r="C744" s="308"/>
      <c r="D744" s="311"/>
      <c r="E744" s="314"/>
      <c r="F744" s="314"/>
      <c r="G744" s="214"/>
    </row>
    <row r="745" spans="1:7" s="17" customFormat="1" ht="16.149999999999999" customHeight="1" outlineLevel="1">
      <c r="A745" s="305"/>
      <c r="B745" s="243" t="s">
        <v>1120</v>
      </c>
      <c r="C745" s="308"/>
      <c r="D745" s="311"/>
      <c r="E745" s="314"/>
      <c r="F745" s="314"/>
      <c r="G745" s="214"/>
    </row>
    <row r="746" spans="1:7" s="17" customFormat="1" ht="16.149999999999999" customHeight="1" outlineLevel="1">
      <c r="A746" s="305"/>
      <c r="B746" s="243" t="s">
        <v>1121</v>
      </c>
      <c r="C746" s="308"/>
      <c r="D746" s="311"/>
      <c r="E746" s="314"/>
      <c r="F746" s="314"/>
      <c r="G746" s="214"/>
    </row>
    <row r="747" spans="1:7" s="17" customFormat="1" ht="16.149999999999999" customHeight="1" outlineLevel="1">
      <c r="A747" s="305"/>
      <c r="B747" s="243" t="s">
        <v>1122</v>
      </c>
      <c r="C747" s="308"/>
      <c r="D747" s="311"/>
      <c r="E747" s="314"/>
      <c r="F747" s="314"/>
      <c r="G747" s="214"/>
    </row>
    <row r="748" spans="1:7" s="17" customFormat="1" ht="16.149999999999999" customHeight="1" outlineLevel="1">
      <c r="A748" s="306"/>
      <c r="B748" s="244" t="s">
        <v>1123</v>
      </c>
      <c r="C748" s="309"/>
      <c r="D748" s="312"/>
      <c r="E748" s="315"/>
      <c r="F748" s="315"/>
      <c r="G748" s="214"/>
    </row>
    <row r="749" spans="1:7" s="17" customFormat="1" ht="25.5" outlineLevel="1">
      <c r="A749" s="171">
        <v>501</v>
      </c>
      <c r="B749" s="213" t="s">
        <v>1048</v>
      </c>
      <c r="C749" s="232" t="s">
        <v>19</v>
      </c>
      <c r="D749" s="216">
        <v>6</v>
      </c>
      <c r="E749" s="217"/>
      <c r="F749" s="217">
        <f>ROUND(D749*E749,2)</f>
        <v>0</v>
      </c>
      <c r="G749" s="214"/>
    </row>
    <row r="750" spans="1:7" s="17" customFormat="1" ht="26.45" customHeight="1" outlineLevel="1">
      <c r="A750" s="304">
        <v>502</v>
      </c>
      <c r="B750" s="242" t="s">
        <v>1151</v>
      </c>
      <c r="C750" s="307" t="s">
        <v>19</v>
      </c>
      <c r="D750" s="310">
        <v>1</v>
      </c>
      <c r="E750" s="313"/>
      <c r="F750" s="313">
        <f>ROUND(D750*E750,2)</f>
        <v>0</v>
      </c>
      <c r="G750" s="214"/>
    </row>
    <row r="751" spans="1:7" s="17" customFormat="1" ht="15.6" customHeight="1" outlineLevel="1">
      <c r="A751" s="305"/>
      <c r="B751" s="243" t="s">
        <v>1131</v>
      </c>
      <c r="C751" s="308"/>
      <c r="D751" s="311"/>
      <c r="E751" s="314"/>
      <c r="F751" s="314"/>
      <c r="G751" s="214"/>
    </row>
    <row r="752" spans="1:7" s="17" customFormat="1" ht="15.6" customHeight="1" outlineLevel="1">
      <c r="A752" s="305"/>
      <c r="B752" s="243" t="s">
        <v>1132</v>
      </c>
      <c r="C752" s="308"/>
      <c r="D752" s="311"/>
      <c r="E752" s="314"/>
      <c r="F752" s="314"/>
      <c r="G752" s="214"/>
    </row>
    <row r="753" spans="1:7" s="17" customFormat="1" ht="15.6" customHeight="1" outlineLevel="1">
      <c r="A753" s="305"/>
      <c r="B753" s="243" t="s">
        <v>1133</v>
      </c>
      <c r="C753" s="308"/>
      <c r="D753" s="311"/>
      <c r="E753" s="314"/>
      <c r="F753" s="314"/>
      <c r="G753" s="214"/>
    </row>
    <row r="754" spans="1:7" s="17" customFormat="1" ht="26.45" customHeight="1" outlineLevel="1">
      <c r="A754" s="305"/>
      <c r="B754" s="243" t="s">
        <v>1465</v>
      </c>
      <c r="C754" s="308"/>
      <c r="D754" s="311"/>
      <c r="E754" s="314"/>
      <c r="F754" s="314"/>
      <c r="G754" s="214"/>
    </row>
    <row r="755" spans="1:7" s="17" customFormat="1" ht="54" customHeight="1" outlineLevel="1">
      <c r="A755" s="305"/>
      <c r="B755" s="243" t="s">
        <v>1134</v>
      </c>
      <c r="C755" s="308"/>
      <c r="D755" s="311"/>
      <c r="E755" s="314"/>
      <c r="F755" s="314"/>
      <c r="G755" s="214"/>
    </row>
    <row r="756" spans="1:7" s="17" customFormat="1" ht="15.6" customHeight="1" outlineLevel="1">
      <c r="A756" s="305"/>
      <c r="B756" s="243" t="s">
        <v>1135</v>
      </c>
      <c r="C756" s="308"/>
      <c r="D756" s="311"/>
      <c r="E756" s="314"/>
      <c r="F756" s="314"/>
      <c r="G756" s="214"/>
    </row>
    <row r="757" spans="1:7" s="17" customFormat="1" ht="26.45" customHeight="1" outlineLevel="1">
      <c r="A757" s="305"/>
      <c r="B757" s="243" t="s">
        <v>1136</v>
      </c>
      <c r="C757" s="308"/>
      <c r="D757" s="311"/>
      <c r="E757" s="314"/>
      <c r="F757" s="314"/>
      <c r="G757" s="214"/>
    </row>
    <row r="758" spans="1:7" s="17" customFormat="1" ht="15.6" customHeight="1" outlineLevel="1">
      <c r="A758" s="305"/>
      <c r="B758" s="243" t="s">
        <v>1137</v>
      </c>
      <c r="C758" s="308"/>
      <c r="D758" s="311"/>
      <c r="E758" s="314"/>
      <c r="F758" s="314"/>
      <c r="G758" s="214"/>
    </row>
    <row r="759" spans="1:7" s="17" customFormat="1" ht="26.45" customHeight="1" outlineLevel="1">
      <c r="A759" s="305"/>
      <c r="B759" s="243" t="s">
        <v>1138</v>
      </c>
      <c r="C759" s="308"/>
      <c r="D759" s="311"/>
      <c r="E759" s="314"/>
      <c r="F759" s="314"/>
      <c r="G759" s="214"/>
    </row>
    <row r="760" spans="1:7" s="17" customFormat="1" ht="15.6" customHeight="1" outlineLevel="1">
      <c r="A760" s="305"/>
      <c r="B760" s="243" t="s">
        <v>1139</v>
      </c>
      <c r="C760" s="308"/>
      <c r="D760" s="311"/>
      <c r="E760" s="314"/>
      <c r="F760" s="314"/>
      <c r="G760" s="214"/>
    </row>
    <row r="761" spans="1:7" s="17" customFormat="1" ht="26.45" customHeight="1" outlineLevel="1">
      <c r="A761" s="305"/>
      <c r="B761" s="243" t="s">
        <v>1140</v>
      </c>
      <c r="C761" s="308"/>
      <c r="D761" s="311"/>
      <c r="E761" s="314"/>
      <c r="F761" s="314"/>
      <c r="G761" s="214"/>
    </row>
    <row r="762" spans="1:7" s="17" customFormat="1" ht="26.45" customHeight="1" outlineLevel="1">
      <c r="A762" s="305"/>
      <c r="B762" s="243" t="s">
        <v>1141</v>
      </c>
      <c r="C762" s="308"/>
      <c r="D762" s="311"/>
      <c r="E762" s="314"/>
      <c r="F762" s="314"/>
      <c r="G762" s="214"/>
    </row>
    <row r="763" spans="1:7" s="17" customFormat="1" ht="15.6" customHeight="1" outlineLevel="1">
      <c r="A763" s="305"/>
      <c r="B763" s="243" t="s">
        <v>1142</v>
      </c>
      <c r="C763" s="308"/>
      <c r="D763" s="311"/>
      <c r="E763" s="314"/>
      <c r="F763" s="314"/>
      <c r="G763" s="214"/>
    </row>
    <row r="764" spans="1:7" s="17" customFormat="1" ht="15.6" customHeight="1" outlineLevel="1">
      <c r="A764" s="305"/>
      <c r="B764" s="243" t="s">
        <v>1143</v>
      </c>
      <c r="C764" s="308"/>
      <c r="D764" s="311"/>
      <c r="E764" s="314"/>
      <c r="F764" s="314"/>
      <c r="G764" s="214"/>
    </row>
    <row r="765" spans="1:7" s="17" customFormat="1" ht="15.6" customHeight="1" outlineLevel="1">
      <c r="A765" s="305"/>
      <c r="B765" s="243" t="s">
        <v>1144</v>
      </c>
      <c r="C765" s="308"/>
      <c r="D765" s="311"/>
      <c r="E765" s="314"/>
      <c r="F765" s="314"/>
      <c r="G765" s="214"/>
    </row>
    <row r="766" spans="1:7" s="17" customFormat="1" ht="26.45" customHeight="1" outlineLevel="1">
      <c r="A766" s="305"/>
      <c r="B766" s="243" t="s">
        <v>1145</v>
      </c>
      <c r="C766" s="308"/>
      <c r="D766" s="311"/>
      <c r="E766" s="314"/>
      <c r="F766" s="314"/>
      <c r="G766" s="214"/>
    </row>
    <row r="767" spans="1:7" s="17" customFormat="1" ht="15.6" customHeight="1" outlineLevel="1">
      <c r="A767" s="305"/>
      <c r="B767" s="243" t="s">
        <v>1146</v>
      </c>
      <c r="C767" s="308"/>
      <c r="D767" s="311"/>
      <c r="E767" s="314"/>
      <c r="F767" s="314"/>
      <c r="G767" s="214"/>
    </row>
    <row r="768" spans="1:7" s="17" customFormat="1" ht="15.6" customHeight="1" outlineLevel="1">
      <c r="A768" s="305"/>
      <c r="B768" s="243" t="s">
        <v>1147</v>
      </c>
      <c r="C768" s="308"/>
      <c r="D768" s="311"/>
      <c r="E768" s="314"/>
      <c r="F768" s="314"/>
      <c r="G768" s="214"/>
    </row>
    <row r="769" spans="1:7" s="17" customFormat="1" ht="15.6" customHeight="1" outlineLevel="1">
      <c r="A769" s="305"/>
      <c r="B769" s="243" t="s">
        <v>1148</v>
      </c>
      <c r="C769" s="308"/>
      <c r="D769" s="311"/>
      <c r="E769" s="314"/>
      <c r="F769" s="314"/>
      <c r="G769" s="214"/>
    </row>
    <row r="770" spans="1:7" s="17" customFormat="1" ht="15.6" customHeight="1" outlineLevel="1">
      <c r="A770" s="305"/>
      <c r="B770" s="243" t="s">
        <v>1149</v>
      </c>
      <c r="C770" s="308"/>
      <c r="D770" s="311"/>
      <c r="E770" s="314"/>
      <c r="F770" s="314"/>
      <c r="G770" s="214"/>
    </row>
    <row r="771" spans="1:7" s="17" customFormat="1" ht="26.45" customHeight="1" outlineLevel="1">
      <c r="A771" s="306"/>
      <c r="B771" s="244" t="s">
        <v>1150</v>
      </c>
      <c r="C771" s="309"/>
      <c r="D771" s="312"/>
      <c r="E771" s="315"/>
      <c r="F771" s="315"/>
      <c r="G771" s="214"/>
    </row>
    <row r="772" spans="1:7" s="17" customFormat="1" ht="16.149999999999999" customHeight="1" outlineLevel="1">
      <c r="A772" s="304">
        <v>503</v>
      </c>
      <c r="B772" s="242" t="s">
        <v>1130</v>
      </c>
      <c r="C772" s="307" t="s">
        <v>19</v>
      </c>
      <c r="D772" s="310">
        <v>1</v>
      </c>
      <c r="E772" s="313"/>
      <c r="F772" s="313">
        <f>ROUND(D772*E772,2)</f>
        <v>0</v>
      </c>
      <c r="G772" s="214"/>
    </row>
    <row r="773" spans="1:7" s="17" customFormat="1" ht="16.149999999999999" customHeight="1" outlineLevel="1">
      <c r="A773" s="306"/>
      <c r="B773" s="244" t="s">
        <v>1129</v>
      </c>
      <c r="C773" s="309"/>
      <c r="D773" s="312"/>
      <c r="E773" s="315"/>
      <c r="F773" s="315"/>
      <c r="G773" s="214"/>
    </row>
    <row r="774" spans="1:7" s="17" customFormat="1" ht="16.149999999999999" customHeight="1" outlineLevel="1">
      <c r="A774" s="304">
        <v>504</v>
      </c>
      <c r="B774" s="242" t="s">
        <v>1162</v>
      </c>
      <c r="C774" s="307" t="s">
        <v>19</v>
      </c>
      <c r="D774" s="310">
        <v>1</v>
      </c>
      <c r="E774" s="313"/>
      <c r="F774" s="313">
        <f>ROUND(D774*E774,2)</f>
        <v>0</v>
      </c>
      <c r="G774" s="214"/>
    </row>
    <row r="775" spans="1:7" s="17" customFormat="1" ht="16.149999999999999" customHeight="1" outlineLevel="1">
      <c r="A775" s="305"/>
      <c r="B775" s="243" t="s">
        <v>1152</v>
      </c>
      <c r="C775" s="308"/>
      <c r="D775" s="311"/>
      <c r="E775" s="314"/>
      <c r="F775" s="314"/>
      <c r="G775" s="214"/>
    </row>
    <row r="776" spans="1:7" s="17" customFormat="1" ht="16.149999999999999" customHeight="1" outlineLevel="1">
      <c r="A776" s="305"/>
      <c r="B776" s="243" t="s">
        <v>1153</v>
      </c>
      <c r="C776" s="308"/>
      <c r="D776" s="311"/>
      <c r="E776" s="314"/>
      <c r="F776" s="314"/>
      <c r="G776" s="214"/>
    </row>
    <row r="777" spans="1:7" s="17" customFormat="1" ht="16.149999999999999" customHeight="1" outlineLevel="1">
      <c r="A777" s="305"/>
      <c r="B777" s="243" t="s">
        <v>1154</v>
      </c>
      <c r="C777" s="308"/>
      <c r="D777" s="311"/>
      <c r="E777" s="314"/>
      <c r="F777" s="314"/>
      <c r="G777" s="214"/>
    </row>
    <row r="778" spans="1:7" s="17" customFormat="1" ht="16.149999999999999" customHeight="1" outlineLevel="1">
      <c r="A778" s="305"/>
      <c r="B778" s="243" t="s">
        <v>1155</v>
      </c>
      <c r="C778" s="308"/>
      <c r="D778" s="311"/>
      <c r="E778" s="314"/>
      <c r="F778" s="314"/>
      <c r="G778" s="214"/>
    </row>
    <row r="779" spans="1:7" s="17" customFormat="1" ht="16.149999999999999" customHeight="1" outlineLevel="1">
      <c r="A779" s="305"/>
      <c r="B779" s="243" t="s">
        <v>1156</v>
      </c>
      <c r="C779" s="308"/>
      <c r="D779" s="311"/>
      <c r="E779" s="314"/>
      <c r="F779" s="314"/>
      <c r="G779" s="214"/>
    </row>
    <row r="780" spans="1:7" s="17" customFormat="1" ht="16.149999999999999" customHeight="1" outlineLevel="1">
      <c r="A780" s="305"/>
      <c r="B780" s="243" t="s">
        <v>1157</v>
      </c>
      <c r="C780" s="308"/>
      <c r="D780" s="311"/>
      <c r="E780" s="314"/>
      <c r="F780" s="314"/>
      <c r="G780" s="214"/>
    </row>
    <row r="781" spans="1:7" s="17" customFormat="1" ht="16.149999999999999" customHeight="1" outlineLevel="1">
      <c r="A781" s="305"/>
      <c r="B781" s="243" t="s">
        <v>1158</v>
      </c>
      <c r="C781" s="308"/>
      <c r="D781" s="311"/>
      <c r="E781" s="314"/>
      <c r="F781" s="314"/>
      <c r="G781" s="214"/>
    </row>
    <row r="782" spans="1:7" s="17" customFormat="1" ht="16.149999999999999" customHeight="1" outlineLevel="1">
      <c r="A782" s="305"/>
      <c r="B782" s="243" t="s">
        <v>1159</v>
      </c>
      <c r="C782" s="308"/>
      <c r="D782" s="311"/>
      <c r="E782" s="314"/>
      <c r="F782" s="314"/>
      <c r="G782" s="214"/>
    </row>
    <row r="783" spans="1:7" s="17" customFormat="1" ht="16.149999999999999" customHeight="1" outlineLevel="1">
      <c r="A783" s="305"/>
      <c r="B783" s="243" t="s">
        <v>1160</v>
      </c>
      <c r="C783" s="308"/>
      <c r="D783" s="311"/>
      <c r="E783" s="314"/>
      <c r="F783" s="314"/>
      <c r="G783" s="214"/>
    </row>
    <row r="784" spans="1:7" s="17" customFormat="1" ht="16.149999999999999" customHeight="1" outlineLevel="1">
      <c r="A784" s="306"/>
      <c r="B784" s="244" t="s">
        <v>1161</v>
      </c>
      <c r="C784" s="309"/>
      <c r="D784" s="312"/>
      <c r="E784" s="315"/>
      <c r="F784" s="315"/>
      <c r="G784" s="214"/>
    </row>
    <row r="785" spans="1:7" s="17" customFormat="1" outlineLevel="1">
      <c r="A785" s="171">
        <v>505</v>
      </c>
      <c r="B785" s="213" t="s">
        <v>330</v>
      </c>
      <c r="C785" s="232" t="s">
        <v>19</v>
      </c>
      <c r="D785" s="216">
        <v>12</v>
      </c>
      <c r="E785" s="217"/>
      <c r="F785" s="217">
        <f>ROUND(D785*E785,2)</f>
        <v>0</v>
      </c>
      <c r="G785" s="214"/>
    </row>
    <row r="786" spans="1:7" s="17" customFormat="1" outlineLevel="1">
      <c r="A786" s="171">
        <v>506</v>
      </c>
      <c r="B786" s="213" t="s">
        <v>331</v>
      </c>
      <c r="C786" s="232" t="s">
        <v>421</v>
      </c>
      <c r="D786" s="216">
        <v>20</v>
      </c>
      <c r="E786" s="217"/>
      <c r="F786" s="217">
        <f>ROUND(D786*E786,2)</f>
        <v>0</v>
      </c>
      <c r="G786" s="214"/>
    </row>
    <row r="787" spans="1:7" s="17" customFormat="1" ht="25.5" outlineLevel="1">
      <c r="A787" s="304">
        <v>507</v>
      </c>
      <c r="B787" s="242" t="s">
        <v>1165</v>
      </c>
      <c r="C787" s="307" t="s">
        <v>19</v>
      </c>
      <c r="D787" s="310">
        <v>1</v>
      </c>
      <c r="E787" s="313"/>
      <c r="F787" s="313">
        <f>ROUND(D787*E787,2)</f>
        <v>0</v>
      </c>
      <c r="G787" s="214"/>
    </row>
    <row r="788" spans="1:7" s="17" customFormat="1" ht="16.149999999999999" customHeight="1" outlineLevel="1">
      <c r="A788" s="305"/>
      <c r="B788" s="243" t="s">
        <v>1163</v>
      </c>
      <c r="C788" s="308"/>
      <c r="D788" s="311"/>
      <c r="E788" s="314"/>
      <c r="F788" s="314"/>
      <c r="G788" s="214"/>
    </row>
    <row r="789" spans="1:7" s="17" customFormat="1" ht="16.149999999999999" customHeight="1" outlineLevel="1">
      <c r="A789" s="306"/>
      <c r="B789" s="244" t="s">
        <v>1164</v>
      </c>
      <c r="C789" s="309"/>
      <c r="D789" s="312"/>
      <c r="E789" s="315"/>
      <c r="F789" s="315"/>
      <c r="G789" s="214"/>
    </row>
    <row r="790" spans="1:7" s="17" customFormat="1" ht="16.149999999999999" customHeight="1" outlineLevel="1">
      <c r="A790" s="304">
        <v>508</v>
      </c>
      <c r="B790" s="242" t="s">
        <v>1125</v>
      </c>
      <c r="C790" s="307" t="s">
        <v>421</v>
      </c>
      <c r="D790" s="310">
        <v>564</v>
      </c>
      <c r="E790" s="313"/>
      <c r="F790" s="313">
        <f>ROUND(D790*E790,2)</f>
        <v>0</v>
      </c>
      <c r="G790" s="214"/>
    </row>
    <row r="791" spans="1:7" s="17" customFormat="1" ht="16.149999999999999" customHeight="1" outlineLevel="1">
      <c r="A791" s="305"/>
      <c r="B791" s="243" t="s">
        <v>1126</v>
      </c>
      <c r="C791" s="308"/>
      <c r="D791" s="311"/>
      <c r="E791" s="314"/>
      <c r="F791" s="314"/>
      <c r="G791" s="214"/>
    </row>
    <row r="792" spans="1:7" s="17" customFormat="1" ht="16.149999999999999" customHeight="1" outlineLevel="1">
      <c r="A792" s="305"/>
      <c r="B792" s="243" t="s">
        <v>1127</v>
      </c>
      <c r="C792" s="308"/>
      <c r="D792" s="311"/>
      <c r="E792" s="314"/>
      <c r="F792" s="314"/>
      <c r="G792" s="214"/>
    </row>
    <row r="793" spans="1:7" s="17" customFormat="1" ht="16.149999999999999" customHeight="1" outlineLevel="1">
      <c r="A793" s="306"/>
      <c r="B793" s="244" t="s">
        <v>1128</v>
      </c>
      <c r="C793" s="309"/>
      <c r="D793" s="312"/>
      <c r="E793" s="315"/>
      <c r="F793" s="315"/>
      <c r="G793" s="214"/>
    </row>
    <row r="794" spans="1:7" s="17" customFormat="1" ht="16.149999999999999" customHeight="1" outlineLevel="1">
      <c r="A794" s="171">
        <v>509</v>
      </c>
      <c r="B794" s="213" t="s">
        <v>334</v>
      </c>
      <c r="C794" s="232" t="s">
        <v>421</v>
      </c>
      <c r="D794" s="216">
        <v>20</v>
      </c>
      <c r="E794" s="217"/>
      <c r="F794" s="217">
        <f t="shared" ref="F794:F807" si="25">ROUND(D794*E794,2)</f>
        <v>0</v>
      </c>
      <c r="G794" s="214"/>
    </row>
    <row r="795" spans="1:7" s="17" customFormat="1" ht="16.149999999999999" customHeight="1" outlineLevel="1">
      <c r="A795" s="171">
        <v>510</v>
      </c>
      <c r="B795" s="213" t="s">
        <v>335</v>
      </c>
      <c r="C795" s="232" t="s">
        <v>421</v>
      </c>
      <c r="D795" s="216">
        <v>338</v>
      </c>
      <c r="E795" s="217"/>
      <c r="F795" s="217">
        <f t="shared" si="25"/>
        <v>0</v>
      </c>
      <c r="G795" s="214"/>
    </row>
    <row r="796" spans="1:7" s="17" customFormat="1" ht="16.149999999999999" customHeight="1" outlineLevel="1">
      <c r="A796" s="171">
        <v>511</v>
      </c>
      <c r="B796" s="213" t="s">
        <v>336</v>
      </c>
      <c r="C796" s="232" t="s">
        <v>421</v>
      </c>
      <c r="D796" s="216">
        <v>226</v>
      </c>
      <c r="E796" s="217"/>
      <c r="F796" s="217">
        <f t="shared" si="25"/>
        <v>0</v>
      </c>
      <c r="G796" s="214"/>
    </row>
    <row r="797" spans="1:7" s="17" customFormat="1" ht="16.149999999999999" customHeight="1" outlineLevel="1">
      <c r="A797" s="171">
        <v>512</v>
      </c>
      <c r="B797" s="213" t="s">
        <v>337</v>
      </c>
      <c r="C797" s="232" t="s">
        <v>19</v>
      </c>
      <c r="D797" s="216">
        <v>6</v>
      </c>
      <c r="E797" s="217"/>
      <c r="F797" s="217">
        <f t="shared" si="25"/>
        <v>0</v>
      </c>
      <c r="G797" s="214"/>
    </row>
    <row r="798" spans="1:7" s="17" customFormat="1" ht="16.149999999999999" customHeight="1" outlineLevel="1">
      <c r="A798" s="171">
        <v>513</v>
      </c>
      <c r="B798" s="213" t="s">
        <v>338</v>
      </c>
      <c r="C798" s="232" t="s">
        <v>19</v>
      </c>
      <c r="D798" s="216">
        <v>12</v>
      </c>
      <c r="E798" s="217"/>
      <c r="F798" s="217">
        <f t="shared" si="25"/>
        <v>0</v>
      </c>
      <c r="G798" s="214"/>
    </row>
    <row r="799" spans="1:7" s="17" customFormat="1" ht="16.149999999999999" customHeight="1" outlineLevel="1">
      <c r="A799" s="171">
        <v>514</v>
      </c>
      <c r="B799" s="213" t="s">
        <v>339</v>
      </c>
      <c r="C799" s="232" t="s">
        <v>19</v>
      </c>
      <c r="D799" s="216">
        <v>12</v>
      </c>
      <c r="E799" s="217"/>
      <c r="F799" s="217">
        <f t="shared" si="25"/>
        <v>0</v>
      </c>
      <c r="G799" s="214"/>
    </row>
    <row r="800" spans="1:7" s="17" customFormat="1" ht="16.149999999999999" customHeight="1" outlineLevel="1">
      <c r="A800" s="171">
        <v>515</v>
      </c>
      <c r="B800" s="213" t="s">
        <v>340</v>
      </c>
      <c r="C800" s="232" t="s">
        <v>19</v>
      </c>
      <c r="D800" s="216">
        <v>12</v>
      </c>
      <c r="E800" s="217"/>
      <c r="F800" s="217">
        <f t="shared" si="25"/>
        <v>0</v>
      </c>
      <c r="G800" s="214"/>
    </row>
    <row r="801" spans="1:7" s="17" customFormat="1" ht="16.149999999999999" customHeight="1" outlineLevel="1">
      <c r="A801" s="171">
        <v>516</v>
      </c>
      <c r="B801" s="213" t="s">
        <v>341</v>
      </c>
      <c r="C801" s="232" t="s">
        <v>19</v>
      </c>
      <c r="D801" s="216">
        <v>1</v>
      </c>
      <c r="E801" s="217"/>
      <c r="F801" s="217">
        <f t="shared" si="25"/>
        <v>0</v>
      </c>
      <c r="G801" s="214"/>
    </row>
    <row r="802" spans="1:7" s="17" customFormat="1" ht="16.149999999999999" customHeight="1" outlineLevel="1">
      <c r="A802" s="171">
        <v>517</v>
      </c>
      <c r="B802" s="213" t="s">
        <v>342</v>
      </c>
      <c r="C802" s="232" t="s">
        <v>19</v>
      </c>
      <c r="D802" s="216">
        <v>1</v>
      </c>
      <c r="E802" s="217"/>
      <c r="F802" s="217">
        <f t="shared" si="25"/>
        <v>0</v>
      </c>
      <c r="G802" s="214"/>
    </row>
    <row r="803" spans="1:7" s="17" customFormat="1" ht="25.5" outlineLevel="1">
      <c r="A803" s="171">
        <v>518</v>
      </c>
      <c r="B803" s="213" t="s">
        <v>343</v>
      </c>
      <c r="C803" s="232" t="s">
        <v>19</v>
      </c>
      <c r="D803" s="216">
        <v>1</v>
      </c>
      <c r="E803" s="217"/>
      <c r="F803" s="217">
        <f t="shared" si="25"/>
        <v>0</v>
      </c>
      <c r="G803" s="214"/>
    </row>
    <row r="804" spans="1:7" s="17" customFormat="1" ht="16.149999999999999" customHeight="1" outlineLevel="1">
      <c r="A804" s="171">
        <v>519</v>
      </c>
      <c r="B804" s="213" t="s">
        <v>345</v>
      </c>
      <c r="C804" s="232" t="s">
        <v>1249</v>
      </c>
      <c r="D804" s="216">
        <v>18</v>
      </c>
      <c r="E804" s="217"/>
      <c r="F804" s="217">
        <f t="shared" si="25"/>
        <v>0</v>
      </c>
      <c r="G804" s="214"/>
    </row>
    <row r="805" spans="1:7" s="17" customFormat="1" ht="16.149999999999999" customHeight="1" outlineLevel="1">
      <c r="A805" s="171">
        <v>520</v>
      </c>
      <c r="B805" s="213" t="s">
        <v>346</v>
      </c>
      <c r="C805" s="232" t="s">
        <v>1249</v>
      </c>
      <c r="D805" s="216">
        <v>20</v>
      </c>
      <c r="E805" s="217"/>
      <c r="F805" s="217">
        <f t="shared" si="25"/>
        <v>0</v>
      </c>
      <c r="G805" s="214"/>
    </row>
    <row r="806" spans="1:7" s="17" customFormat="1" ht="16.149999999999999" customHeight="1" outlineLevel="1">
      <c r="A806" s="171">
        <v>521</v>
      </c>
      <c r="B806" s="213" t="s">
        <v>347</v>
      </c>
      <c r="C806" s="232" t="s">
        <v>1249</v>
      </c>
      <c r="D806" s="216">
        <v>20</v>
      </c>
      <c r="E806" s="217"/>
      <c r="F806" s="217">
        <f t="shared" si="25"/>
        <v>0</v>
      </c>
      <c r="G806" s="214"/>
    </row>
    <row r="807" spans="1:7" s="17" customFormat="1" ht="16.149999999999999" customHeight="1" outlineLevel="1">
      <c r="A807" s="171">
        <v>522</v>
      </c>
      <c r="B807" s="213" t="s">
        <v>348</v>
      </c>
      <c r="C807" s="232" t="s">
        <v>1249</v>
      </c>
      <c r="D807" s="216">
        <v>8</v>
      </c>
      <c r="E807" s="217"/>
      <c r="F807" s="217">
        <f t="shared" si="25"/>
        <v>0</v>
      </c>
      <c r="G807" s="214"/>
    </row>
    <row r="808" spans="1:7" s="17" customFormat="1" ht="18" customHeight="1">
      <c r="A808" s="331" t="s">
        <v>1166</v>
      </c>
      <c r="B808" s="332"/>
      <c r="C808" s="332"/>
      <c r="D808" s="332"/>
      <c r="E808" s="333"/>
      <c r="F808" s="249">
        <f>SUM(F736:F807)</f>
        <v>0</v>
      </c>
      <c r="G808" s="214"/>
    </row>
    <row r="809" spans="1:7" s="17" customFormat="1" ht="21" customHeight="1">
      <c r="A809" s="334" t="s">
        <v>1069</v>
      </c>
      <c r="B809" s="335"/>
      <c r="C809" s="335"/>
      <c r="D809" s="335"/>
      <c r="E809" s="335"/>
      <c r="F809" s="336"/>
      <c r="G809" s="214"/>
    </row>
    <row r="810" spans="1:7" s="17" customFormat="1" ht="16.149999999999999" customHeight="1" outlineLevel="1">
      <c r="A810" s="171">
        <v>523</v>
      </c>
      <c r="B810" s="213" t="s">
        <v>268</v>
      </c>
      <c r="C810" s="232" t="s">
        <v>1184</v>
      </c>
      <c r="D810" s="216">
        <v>170</v>
      </c>
      <c r="E810" s="217"/>
      <c r="F810" s="217">
        <f t="shared" ref="F810:F821" si="26">ROUND(D810*E810,2)</f>
        <v>0</v>
      </c>
      <c r="G810" s="214"/>
    </row>
    <row r="811" spans="1:7" s="17" customFormat="1" ht="16.149999999999999" customHeight="1" outlineLevel="1">
      <c r="A811" s="171">
        <v>524</v>
      </c>
      <c r="B811" s="213" t="s">
        <v>269</v>
      </c>
      <c r="C811" s="232" t="s">
        <v>1184</v>
      </c>
      <c r="D811" s="216">
        <v>170</v>
      </c>
      <c r="E811" s="217"/>
      <c r="F811" s="217">
        <f t="shared" si="26"/>
        <v>0</v>
      </c>
      <c r="G811" s="214"/>
    </row>
    <row r="812" spans="1:7" s="17" customFormat="1" ht="16.149999999999999" customHeight="1" outlineLevel="1">
      <c r="A812" s="171">
        <v>525</v>
      </c>
      <c r="B812" s="213" t="s">
        <v>270</v>
      </c>
      <c r="C812" s="232" t="s">
        <v>1184</v>
      </c>
      <c r="D812" s="216">
        <v>12</v>
      </c>
      <c r="E812" s="217"/>
      <c r="F812" s="217">
        <f t="shared" si="26"/>
        <v>0</v>
      </c>
      <c r="G812" s="214"/>
    </row>
    <row r="813" spans="1:7" s="17" customFormat="1" ht="16.149999999999999" customHeight="1" outlineLevel="1">
      <c r="A813" s="171">
        <v>526</v>
      </c>
      <c r="B813" s="213" t="s">
        <v>506</v>
      </c>
      <c r="C813" s="232" t="s">
        <v>1386</v>
      </c>
      <c r="D813" s="216">
        <v>670</v>
      </c>
      <c r="E813" s="217"/>
      <c r="F813" s="217">
        <f t="shared" si="26"/>
        <v>0</v>
      </c>
      <c r="G813" s="214"/>
    </row>
    <row r="814" spans="1:7" s="17" customFormat="1" ht="16.149999999999999" customHeight="1" outlineLevel="1">
      <c r="A814" s="171">
        <v>527</v>
      </c>
      <c r="B814" s="213" t="s">
        <v>1406</v>
      </c>
      <c r="C814" s="232" t="s">
        <v>96</v>
      </c>
      <c r="D814" s="216">
        <v>2500</v>
      </c>
      <c r="E814" s="217"/>
      <c r="F814" s="217">
        <f t="shared" si="26"/>
        <v>0</v>
      </c>
      <c r="G814" s="214"/>
    </row>
    <row r="815" spans="1:7" s="17" customFormat="1" ht="16.149999999999999" customHeight="1" outlineLevel="1">
      <c r="A815" s="171">
        <v>528</v>
      </c>
      <c r="B815" s="213" t="s">
        <v>1466</v>
      </c>
      <c r="C815" s="232" t="s">
        <v>96</v>
      </c>
      <c r="D815" s="216">
        <v>2500</v>
      </c>
      <c r="E815" s="217"/>
      <c r="F815" s="217">
        <f t="shared" si="26"/>
        <v>0</v>
      </c>
      <c r="G815" s="214"/>
    </row>
    <row r="816" spans="1:7" s="17" customFormat="1" ht="16.149999999999999" customHeight="1" outlineLevel="1">
      <c r="A816" s="171">
        <v>529</v>
      </c>
      <c r="B816" s="213" t="s">
        <v>273</v>
      </c>
      <c r="C816" s="232" t="s">
        <v>1184</v>
      </c>
      <c r="D816" s="216">
        <v>115</v>
      </c>
      <c r="E816" s="217"/>
      <c r="F816" s="217">
        <f t="shared" si="26"/>
        <v>0</v>
      </c>
      <c r="G816" s="214"/>
    </row>
    <row r="817" spans="1:7" s="17" customFormat="1" ht="16.149999999999999" customHeight="1" outlineLevel="1">
      <c r="A817" s="171">
        <v>530</v>
      </c>
      <c r="B817" s="213" t="s">
        <v>282</v>
      </c>
      <c r="C817" s="232" t="s">
        <v>1386</v>
      </c>
      <c r="D817" s="216">
        <v>740</v>
      </c>
      <c r="E817" s="217"/>
      <c r="F817" s="217">
        <f t="shared" si="26"/>
        <v>0</v>
      </c>
      <c r="G817" s="214"/>
    </row>
    <row r="818" spans="1:7" s="17" customFormat="1" ht="16.149999999999999" customHeight="1" outlineLevel="1">
      <c r="A818" s="171">
        <v>531</v>
      </c>
      <c r="B818" s="213" t="s">
        <v>509</v>
      </c>
      <c r="C818" s="232" t="s">
        <v>96</v>
      </c>
      <c r="D818" s="216">
        <v>4570</v>
      </c>
      <c r="E818" s="217"/>
      <c r="F818" s="217">
        <f t="shared" si="26"/>
        <v>0</v>
      </c>
      <c r="G818" s="214"/>
    </row>
    <row r="819" spans="1:7" s="17" customFormat="1" ht="16.149999999999999" customHeight="1" outlineLevel="1">
      <c r="A819" s="171">
        <v>532</v>
      </c>
      <c r="B819" s="213" t="s">
        <v>283</v>
      </c>
      <c r="C819" s="232" t="s">
        <v>19</v>
      </c>
      <c r="D819" s="216">
        <v>1</v>
      </c>
      <c r="E819" s="217"/>
      <c r="F819" s="217">
        <f t="shared" si="26"/>
        <v>0</v>
      </c>
      <c r="G819" s="214"/>
    </row>
    <row r="820" spans="1:7" s="17" customFormat="1" ht="16.149999999999999" customHeight="1" outlineLevel="1">
      <c r="A820" s="171">
        <v>533</v>
      </c>
      <c r="B820" s="213" t="s">
        <v>284</v>
      </c>
      <c r="C820" s="232" t="s">
        <v>421</v>
      </c>
      <c r="D820" s="216">
        <v>370</v>
      </c>
      <c r="E820" s="217"/>
      <c r="F820" s="217">
        <f t="shared" si="26"/>
        <v>0</v>
      </c>
      <c r="G820" s="214"/>
    </row>
    <row r="821" spans="1:7" s="17" customFormat="1" ht="16.149999999999999" customHeight="1" outlineLevel="1">
      <c r="A821" s="171">
        <v>534</v>
      </c>
      <c r="B821" s="213" t="s">
        <v>285</v>
      </c>
      <c r="C821" s="232" t="s">
        <v>421</v>
      </c>
      <c r="D821" s="216">
        <v>370</v>
      </c>
      <c r="E821" s="217"/>
      <c r="F821" s="217">
        <f t="shared" si="26"/>
        <v>0</v>
      </c>
      <c r="G821" s="214"/>
    </row>
    <row r="822" spans="1:7" s="17" customFormat="1" ht="18" customHeight="1">
      <c r="A822" s="331" t="s">
        <v>1166</v>
      </c>
      <c r="B822" s="332"/>
      <c r="C822" s="332"/>
      <c r="D822" s="332"/>
      <c r="E822" s="333"/>
      <c r="F822" s="219">
        <f>SUM(F810:F821)</f>
        <v>0</v>
      </c>
      <c r="G822" s="214"/>
    </row>
    <row r="823" spans="1:7" s="17" customFormat="1" ht="21" customHeight="1">
      <c r="A823" s="334" t="s">
        <v>1068</v>
      </c>
      <c r="B823" s="335"/>
      <c r="C823" s="335"/>
      <c r="D823" s="335"/>
      <c r="E823" s="335"/>
      <c r="F823" s="336"/>
      <c r="G823" s="214"/>
    </row>
    <row r="824" spans="1:7" s="17" customFormat="1" ht="18" customHeight="1" outlineLevel="1">
      <c r="A824" s="248" t="s">
        <v>2</v>
      </c>
      <c r="B824" s="328" t="s">
        <v>799</v>
      </c>
      <c r="C824" s="329"/>
      <c r="D824" s="329"/>
      <c r="E824" s="329"/>
      <c r="F824" s="330"/>
      <c r="G824" s="214"/>
    </row>
    <row r="825" spans="1:7" s="17" customFormat="1" ht="18" customHeight="1" outlineLevel="1">
      <c r="A825" s="171"/>
      <c r="B825" s="325" t="s">
        <v>670</v>
      </c>
      <c r="C825" s="326"/>
      <c r="D825" s="326"/>
      <c r="E825" s="326"/>
      <c r="F825" s="327"/>
      <c r="G825" s="214"/>
    </row>
    <row r="826" spans="1:7" s="17" customFormat="1" ht="16.149999999999999" customHeight="1" outlineLevel="1">
      <c r="A826" s="171">
        <v>535</v>
      </c>
      <c r="B826" s="213" t="s">
        <v>671</v>
      </c>
      <c r="C826" s="232" t="s">
        <v>421</v>
      </c>
      <c r="D826" s="216">
        <v>110</v>
      </c>
      <c r="E826" s="217"/>
      <c r="F826" s="217">
        <f t="shared" ref="F826:F905" si="27">ROUND(D826*E826,2)</f>
        <v>0</v>
      </c>
      <c r="G826" s="214"/>
    </row>
    <row r="827" spans="1:7" s="17" customFormat="1" ht="16.149999999999999" customHeight="1" outlineLevel="1">
      <c r="A827" s="171">
        <v>536</v>
      </c>
      <c r="B827" s="213" t="s">
        <v>672</v>
      </c>
      <c r="C827" s="232" t="s">
        <v>421</v>
      </c>
      <c r="D827" s="216">
        <v>40</v>
      </c>
      <c r="E827" s="217"/>
      <c r="F827" s="217">
        <f t="shared" si="27"/>
        <v>0</v>
      </c>
      <c r="G827" s="214"/>
    </row>
    <row r="828" spans="1:7" s="17" customFormat="1" ht="16.149999999999999" customHeight="1" outlineLevel="1">
      <c r="A828" s="171">
        <v>537</v>
      </c>
      <c r="B828" s="213" t="s">
        <v>673</v>
      </c>
      <c r="C828" s="232" t="s">
        <v>421</v>
      </c>
      <c r="D828" s="216">
        <v>35</v>
      </c>
      <c r="E828" s="217"/>
      <c r="F828" s="217">
        <f t="shared" si="27"/>
        <v>0</v>
      </c>
      <c r="G828" s="214"/>
    </row>
    <row r="829" spans="1:7" s="17" customFormat="1" ht="16.149999999999999" customHeight="1" outlineLevel="1">
      <c r="A829" s="171">
        <v>538</v>
      </c>
      <c r="B829" s="213" t="s">
        <v>674</v>
      </c>
      <c r="C829" s="232" t="s">
        <v>421</v>
      </c>
      <c r="D829" s="216">
        <v>60</v>
      </c>
      <c r="E829" s="217"/>
      <c r="F829" s="217">
        <f t="shared" si="27"/>
        <v>0</v>
      </c>
      <c r="G829" s="214"/>
    </row>
    <row r="830" spans="1:7" s="17" customFormat="1" ht="16.149999999999999" customHeight="1" outlineLevel="1">
      <c r="A830" s="171">
        <v>539</v>
      </c>
      <c r="B830" s="213" t="s">
        <v>675</v>
      </c>
      <c r="C830" s="232" t="s">
        <v>421</v>
      </c>
      <c r="D830" s="216">
        <v>170</v>
      </c>
      <c r="E830" s="217"/>
      <c r="F830" s="217">
        <f t="shared" si="27"/>
        <v>0</v>
      </c>
      <c r="G830" s="214"/>
    </row>
    <row r="831" spans="1:7" s="17" customFormat="1" ht="16.149999999999999" customHeight="1" outlineLevel="1">
      <c r="A831" s="171">
        <v>540</v>
      </c>
      <c r="B831" s="213" t="s">
        <v>676</v>
      </c>
      <c r="C831" s="232" t="s">
        <v>421</v>
      </c>
      <c r="D831" s="216">
        <v>120</v>
      </c>
      <c r="E831" s="217"/>
      <c r="F831" s="217">
        <f t="shared" si="27"/>
        <v>0</v>
      </c>
      <c r="G831" s="214"/>
    </row>
    <row r="832" spans="1:7" s="17" customFormat="1" ht="16.149999999999999" customHeight="1" outlineLevel="1">
      <c r="A832" s="171">
        <v>541</v>
      </c>
      <c r="B832" s="213" t="s">
        <v>677</v>
      </c>
      <c r="C832" s="232" t="s">
        <v>421</v>
      </c>
      <c r="D832" s="216">
        <v>1035</v>
      </c>
      <c r="E832" s="217"/>
      <c r="F832" s="217">
        <f t="shared" si="27"/>
        <v>0</v>
      </c>
      <c r="G832" s="214"/>
    </row>
    <row r="833" spans="1:7" s="17" customFormat="1" ht="16.149999999999999" customHeight="1" outlineLevel="1">
      <c r="A833" s="171">
        <v>542</v>
      </c>
      <c r="B833" s="213" t="s">
        <v>678</v>
      </c>
      <c r="C833" s="232" t="s">
        <v>421</v>
      </c>
      <c r="D833" s="216">
        <v>75</v>
      </c>
      <c r="E833" s="217"/>
      <c r="F833" s="217">
        <f t="shared" si="27"/>
        <v>0</v>
      </c>
      <c r="G833" s="214"/>
    </row>
    <row r="834" spans="1:7" s="17" customFormat="1" ht="16.149999999999999" customHeight="1" outlineLevel="1">
      <c r="A834" s="171">
        <v>543</v>
      </c>
      <c r="B834" s="213" t="s">
        <v>679</v>
      </c>
      <c r="C834" s="232" t="s">
        <v>421</v>
      </c>
      <c r="D834" s="216">
        <v>10</v>
      </c>
      <c r="E834" s="217"/>
      <c r="F834" s="217">
        <f t="shared" si="27"/>
        <v>0</v>
      </c>
      <c r="G834" s="214"/>
    </row>
    <row r="835" spans="1:7" s="17" customFormat="1" ht="16.149999999999999" customHeight="1" outlineLevel="1">
      <c r="A835" s="171">
        <v>544</v>
      </c>
      <c r="B835" s="213" t="s">
        <v>680</v>
      </c>
      <c r="C835" s="232" t="s">
        <v>19</v>
      </c>
      <c r="D835" s="216">
        <v>10</v>
      </c>
      <c r="E835" s="217"/>
      <c r="F835" s="217">
        <f t="shared" si="27"/>
        <v>0</v>
      </c>
      <c r="G835" s="214"/>
    </row>
    <row r="836" spans="1:7" s="17" customFormat="1" ht="16.149999999999999" customHeight="1" outlineLevel="1">
      <c r="A836" s="171">
        <v>545</v>
      </c>
      <c r="B836" s="213" t="s">
        <v>681</v>
      </c>
      <c r="C836" s="232" t="s">
        <v>19</v>
      </c>
      <c r="D836" s="216">
        <v>47</v>
      </c>
      <c r="E836" s="217"/>
      <c r="F836" s="217">
        <f t="shared" si="27"/>
        <v>0</v>
      </c>
      <c r="G836" s="214"/>
    </row>
    <row r="837" spans="1:7" s="17" customFormat="1" ht="16.149999999999999" customHeight="1" outlineLevel="1">
      <c r="A837" s="171">
        <v>546</v>
      </c>
      <c r="B837" s="213" t="s">
        <v>682</v>
      </c>
      <c r="C837" s="232" t="s">
        <v>19</v>
      </c>
      <c r="D837" s="216">
        <v>60</v>
      </c>
      <c r="E837" s="217"/>
      <c r="F837" s="217">
        <f t="shared" si="27"/>
        <v>0</v>
      </c>
      <c r="G837" s="214"/>
    </row>
    <row r="838" spans="1:7" s="17" customFormat="1" ht="16.149999999999999" customHeight="1" outlineLevel="1">
      <c r="A838" s="171">
        <v>547</v>
      </c>
      <c r="B838" s="213" t="s">
        <v>683</v>
      </c>
      <c r="C838" s="232" t="s">
        <v>19</v>
      </c>
      <c r="D838" s="216">
        <v>160</v>
      </c>
      <c r="E838" s="217"/>
      <c r="F838" s="217">
        <f t="shared" si="27"/>
        <v>0</v>
      </c>
      <c r="G838" s="214"/>
    </row>
    <row r="839" spans="1:7" s="17" customFormat="1" ht="25.5" outlineLevel="1">
      <c r="A839" s="171">
        <v>548</v>
      </c>
      <c r="B839" s="213" t="s">
        <v>684</v>
      </c>
      <c r="C839" s="232" t="s">
        <v>421</v>
      </c>
      <c r="D839" s="216">
        <v>110</v>
      </c>
      <c r="E839" s="217"/>
      <c r="F839" s="217">
        <f t="shared" si="27"/>
        <v>0</v>
      </c>
      <c r="G839" s="214"/>
    </row>
    <row r="840" spans="1:7" s="17" customFormat="1" ht="16.149999999999999" customHeight="1" outlineLevel="1">
      <c r="A840" s="171">
        <v>549</v>
      </c>
      <c r="B840" s="213" t="s">
        <v>685</v>
      </c>
      <c r="C840" s="232" t="s">
        <v>421</v>
      </c>
      <c r="D840" s="216">
        <v>40</v>
      </c>
      <c r="E840" s="217"/>
      <c r="F840" s="217">
        <f t="shared" si="27"/>
        <v>0</v>
      </c>
      <c r="G840" s="214"/>
    </row>
    <row r="841" spans="1:7" s="17" customFormat="1" ht="16.149999999999999" customHeight="1" outlineLevel="1">
      <c r="A841" s="171">
        <v>550</v>
      </c>
      <c r="B841" s="213" t="s">
        <v>686</v>
      </c>
      <c r="C841" s="232" t="s">
        <v>421</v>
      </c>
      <c r="D841" s="216">
        <v>35</v>
      </c>
      <c r="E841" s="217"/>
      <c r="F841" s="217">
        <f t="shared" si="27"/>
        <v>0</v>
      </c>
      <c r="G841" s="214"/>
    </row>
    <row r="842" spans="1:7" s="17" customFormat="1" ht="25.5" outlineLevel="1">
      <c r="A842" s="171">
        <v>551</v>
      </c>
      <c r="B842" s="213" t="s">
        <v>687</v>
      </c>
      <c r="C842" s="232" t="s">
        <v>421</v>
      </c>
      <c r="D842" s="216">
        <v>60</v>
      </c>
      <c r="E842" s="217"/>
      <c r="F842" s="217">
        <f t="shared" si="27"/>
        <v>0</v>
      </c>
      <c r="G842" s="214"/>
    </row>
    <row r="843" spans="1:7" s="17" customFormat="1" ht="25.5" outlineLevel="1">
      <c r="A843" s="171">
        <v>552</v>
      </c>
      <c r="B843" s="213" t="s">
        <v>688</v>
      </c>
      <c r="C843" s="232" t="s">
        <v>421</v>
      </c>
      <c r="D843" s="216">
        <v>170</v>
      </c>
      <c r="E843" s="217"/>
      <c r="F843" s="217">
        <f t="shared" si="27"/>
        <v>0</v>
      </c>
      <c r="G843" s="214"/>
    </row>
    <row r="844" spans="1:7" s="17" customFormat="1" ht="25.5" outlineLevel="1">
      <c r="A844" s="171">
        <v>553</v>
      </c>
      <c r="B844" s="213" t="s">
        <v>689</v>
      </c>
      <c r="C844" s="232" t="s">
        <v>421</v>
      </c>
      <c r="D844" s="216">
        <v>120</v>
      </c>
      <c r="E844" s="217"/>
      <c r="F844" s="217">
        <f t="shared" si="27"/>
        <v>0</v>
      </c>
      <c r="G844" s="214"/>
    </row>
    <row r="845" spans="1:7" s="17" customFormat="1" ht="25.5" outlineLevel="1">
      <c r="A845" s="171">
        <v>554</v>
      </c>
      <c r="B845" s="213" t="s">
        <v>690</v>
      </c>
      <c r="C845" s="232" t="s">
        <v>421</v>
      </c>
      <c r="D845" s="216">
        <v>1035</v>
      </c>
      <c r="E845" s="217"/>
      <c r="F845" s="217">
        <f t="shared" si="27"/>
        <v>0</v>
      </c>
      <c r="G845" s="214"/>
    </row>
    <row r="846" spans="1:7" s="17" customFormat="1" ht="25.5" outlineLevel="1">
      <c r="A846" s="171">
        <v>555</v>
      </c>
      <c r="B846" s="213" t="s">
        <v>691</v>
      </c>
      <c r="C846" s="232" t="s">
        <v>421</v>
      </c>
      <c r="D846" s="216">
        <v>75</v>
      </c>
      <c r="E846" s="217"/>
      <c r="F846" s="217">
        <f t="shared" si="27"/>
        <v>0</v>
      </c>
      <c r="G846" s="214"/>
    </row>
    <row r="847" spans="1:7" s="17" customFormat="1" ht="16.149999999999999" customHeight="1" outlineLevel="1">
      <c r="A847" s="171">
        <v>556</v>
      </c>
      <c r="B847" s="213" t="s">
        <v>692</v>
      </c>
      <c r="C847" s="232" t="s">
        <v>421</v>
      </c>
      <c r="D847" s="216">
        <v>10</v>
      </c>
      <c r="E847" s="217"/>
      <c r="F847" s="217">
        <f t="shared" si="27"/>
        <v>0</v>
      </c>
      <c r="G847" s="214"/>
    </row>
    <row r="848" spans="1:7" s="17" customFormat="1" ht="16.149999999999999" customHeight="1" outlineLevel="1">
      <c r="A848" s="171">
        <v>557</v>
      </c>
      <c r="B848" s="213" t="s">
        <v>693</v>
      </c>
      <c r="C848" s="232" t="s">
        <v>19</v>
      </c>
      <c r="D848" s="216">
        <v>10</v>
      </c>
      <c r="E848" s="217"/>
      <c r="F848" s="217">
        <f t="shared" si="27"/>
        <v>0</v>
      </c>
      <c r="G848" s="214"/>
    </row>
    <row r="849" spans="1:7" s="17" customFormat="1" ht="16.149999999999999" customHeight="1" outlineLevel="1">
      <c r="A849" s="171">
        <v>558</v>
      </c>
      <c r="B849" s="213" t="s">
        <v>694</v>
      </c>
      <c r="C849" s="232" t="s">
        <v>19</v>
      </c>
      <c r="D849" s="216">
        <v>47</v>
      </c>
      <c r="E849" s="217"/>
      <c r="F849" s="217">
        <f t="shared" si="27"/>
        <v>0</v>
      </c>
      <c r="G849" s="214"/>
    </row>
    <row r="850" spans="1:7" s="17" customFormat="1" ht="25.5" outlineLevel="1">
      <c r="A850" s="171">
        <v>559</v>
      </c>
      <c r="B850" s="213" t="s">
        <v>695</v>
      </c>
      <c r="C850" s="232" t="s">
        <v>19</v>
      </c>
      <c r="D850" s="216">
        <v>60</v>
      </c>
      <c r="E850" s="217"/>
      <c r="F850" s="217">
        <f t="shared" si="27"/>
        <v>0</v>
      </c>
      <c r="G850" s="214"/>
    </row>
    <row r="851" spans="1:7" s="17" customFormat="1" ht="25.5" outlineLevel="1">
      <c r="A851" s="171">
        <v>560</v>
      </c>
      <c r="B851" s="213" t="s">
        <v>696</v>
      </c>
      <c r="C851" s="232" t="s">
        <v>19</v>
      </c>
      <c r="D851" s="216">
        <v>160</v>
      </c>
      <c r="E851" s="217"/>
      <c r="F851" s="217">
        <f t="shared" si="27"/>
        <v>0</v>
      </c>
      <c r="G851" s="214"/>
    </row>
    <row r="852" spans="1:7" s="17" customFormat="1" ht="16.149999999999999" customHeight="1" outlineLevel="1">
      <c r="A852" s="171">
        <v>561</v>
      </c>
      <c r="B852" s="213" t="s">
        <v>697</v>
      </c>
      <c r="C852" s="232" t="s">
        <v>19</v>
      </c>
      <c r="D852" s="216">
        <v>96</v>
      </c>
      <c r="E852" s="217"/>
      <c r="F852" s="217">
        <f t="shared" si="27"/>
        <v>0</v>
      </c>
      <c r="G852" s="214"/>
    </row>
    <row r="853" spans="1:7" s="17" customFormat="1" ht="16.149999999999999" customHeight="1" outlineLevel="1">
      <c r="A853" s="171">
        <v>562</v>
      </c>
      <c r="B853" s="213" t="s">
        <v>698</v>
      </c>
      <c r="C853" s="232" t="s">
        <v>19</v>
      </c>
      <c r="D853" s="216">
        <v>8</v>
      </c>
      <c r="E853" s="217"/>
      <c r="F853" s="217">
        <f t="shared" si="27"/>
        <v>0</v>
      </c>
      <c r="G853" s="214"/>
    </row>
    <row r="854" spans="1:7" s="17" customFormat="1" ht="16.149999999999999" customHeight="1" outlineLevel="1">
      <c r="A854" s="171">
        <v>563</v>
      </c>
      <c r="B854" s="213" t="s">
        <v>699</v>
      </c>
      <c r="C854" s="232" t="s">
        <v>19</v>
      </c>
      <c r="D854" s="216">
        <v>20</v>
      </c>
      <c r="E854" s="217"/>
      <c r="F854" s="217">
        <f t="shared" si="27"/>
        <v>0</v>
      </c>
      <c r="G854" s="214"/>
    </row>
    <row r="855" spans="1:7" s="17" customFormat="1" ht="16.149999999999999" customHeight="1" outlineLevel="1">
      <c r="A855" s="171">
        <v>564</v>
      </c>
      <c r="B855" s="213" t="s">
        <v>700</v>
      </c>
      <c r="C855" s="232" t="s">
        <v>19</v>
      </c>
      <c r="D855" s="216">
        <v>58</v>
      </c>
      <c r="E855" s="217"/>
      <c r="F855" s="217">
        <f t="shared" si="27"/>
        <v>0</v>
      </c>
      <c r="G855" s="214"/>
    </row>
    <row r="856" spans="1:7" s="17" customFormat="1" ht="25.5" outlineLevel="1">
      <c r="A856" s="171">
        <v>565</v>
      </c>
      <c r="B856" s="213" t="s">
        <v>1467</v>
      </c>
      <c r="C856" s="232" t="s">
        <v>19</v>
      </c>
      <c r="D856" s="216">
        <v>46</v>
      </c>
      <c r="E856" s="217"/>
      <c r="F856" s="217">
        <f t="shared" si="27"/>
        <v>0</v>
      </c>
      <c r="G856" s="214"/>
    </row>
    <row r="857" spans="1:7" s="17" customFormat="1" ht="25.5" outlineLevel="1">
      <c r="A857" s="171">
        <v>566</v>
      </c>
      <c r="B857" s="213" t="s">
        <v>1468</v>
      </c>
      <c r="C857" s="232" t="s">
        <v>19</v>
      </c>
      <c r="D857" s="216">
        <v>2</v>
      </c>
      <c r="E857" s="217"/>
      <c r="F857" s="217">
        <f t="shared" si="27"/>
        <v>0</v>
      </c>
      <c r="G857" s="214"/>
    </row>
    <row r="858" spans="1:7" s="17" customFormat="1" ht="25.5" outlineLevel="1">
      <c r="A858" s="171">
        <v>567</v>
      </c>
      <c r="B858" s="213" t="s">
        <v>1469</v>
      </c>
      <c r="C858" s="232" t="s">
        <v>19</v>
      </c>
      <c r="D858" s="216">
        <v>6</v>
      </c>
      <c r="E858" s="217"/>
      <c r="F858" s="217">
        <f t="shared" si="27"/>
        <v>0</v>
      </c>
      <c r="G858" s="214"/>
    </row>
    <row r="859" spans="1:7" s="17" customFormat="1" ht="25.5" outlineLevel="1">
      <c r="A859" s="171">
        <v>568</v>
      </c>
      <c r="B859" s="213" t="s">
        <v>1470</v>
      </c>
      <c r="C859" s="232" t="s">
        <v>19</v>
      </c>
      <c r="D859" s="216">
        <v>1</v>
      </c>
      <c r="E859" s="217"/>
      <c r="F859" s="217">
        <f t="shared" si="27"/>
        <v>0</v>
      </c>
      <c r="G859" s="214"/>
    </row>
    <row r="860" spans="1:7" s="17" customFormat="1" ht="16.149999999999999" customHeight="1" outlineLevel="1">
      <c r="A860" s="171">
        <v>569</v>
      </c>
      <c r="B860" s="213" t="s">
        <v>1471</v>
      </c>
      <c r="C860" s="232" t="s">
        <v>19</v>
      </c>
      <c r="D860" s="216">
        <v>76</v>
      </c>
      <c r="E860" s="217"/>
      <c r="F860" s="217">
        <f t="shared" si="27"/>
        <v>0</v>
      </c>
      <c r="G860" s="214"/>
    </row>
    <row r="861" spans="1:7" s="17" customFormat="1" ht="18" customHeight="1" outlineLevel="1">
      <c r="A861" s="171"/>
      <c r="B861" s="316" t="s">
        <v>706</v>
      </c>
      <c r="C861" s="317"/>
      <c r="D861" s="317"/>
      <c r="E861" s="317"/>
      <c r="F861" s="318"/>
      <c r="G861" s="214"/>
    </row>
    <row r="862" spans="1:7" s="17" customFormat="1" ht="16.149999999999999" customHeight="1" outlineLevel="1">
      <c r="A862" s="171">
        <v>570</v>
      </c>
      <c r="B862" s="213" t="s">
        <v>707</v>
      </c>
      <c r="C862" s="232" t="s">
        <v>421</v>
      </c>
      <c r="D862" s="216">
        <v>1085</v>
      </c>
      <c r="E862" s="217"/>
      <c r="F862" s="217">
        <f t="shared" si="27"/>
        <v>0</v>
      </c>
      <c r="G862" s="214"/>
    </row>
    <row r="863" spans="1:7" s="17" customFormat="1" ht="16.149999999999999" customHeight="1" outlineLevel="1">
      <c r="A863" s="171">
        <v>571</v>
      </c>
      <c r="B863" s="213" t="s">
        <v>708</v>
      </c>
      <c r="C863" s="232" t="s">
        <v>421</v>
      </c>
      <c r="D863" s="216">
        <v>1301</v>
      </c>
      <c r="E863" s="217"/>
      <c r="F863" s="217">
        <f t="shared" si="27"/>
        <v>0</v>
      </c>
      <c r="G863" s="214"/>
    </row>
    <row r="864" spans="1:7" s="17" customFormat="1" ht="16.149999999999999" customHeight="1" outlineLevel="1">
      <c r="A864" s="171">
        <v>572</v>
      </c>
      <c r="B864" s="213" t="s">
        <v>709</v>
      </c>
      <c r="C864" s="232" t="s">
        <v>421</v>
      </c>
      <c r="D864" s="216">
        <v>50</v>
      </c>
      <c r="E864" s="217"/>
      <c r="F864" s="217">
        <f t="shared" si="27"/>
        <v>0</v>
      </c>
      <c r="G864" s="214"/>
    </row>
    <row r="865" spans="1:7" s="17" customFormat="1" ht="16.149999999999999" customHeight="1" outlineLevel="1">
      <c r="A865" s="171">
        <v>573</v>
      </c>
      <c r="B865" s="213" t="s">
        <v>710</v>
      </c>
      <c r="C865" s="232" t="s">
        <v>421</v>
      </c>
      <c r="D865" s="216">
        <v>450</v>
      </c>
      <c r="E865" s="217"/>
      <c r="F865" s="217">
        <f t="shared" si="27"/>
        <v>0</v>
      </c>
      <c r="G865" s="214"/>
    </row>
    <row r="866" spans="1:7" s="17" customFormat="1" ht="16.149999999999999" customHeight="1" outlineLevel="1">
      <c r="A866" s="171">
        <v>574</v>
      </c>
      <c r="B866" s="213" t="s">
        <v>711</v>
      </c>
      <c r="C866" s="232" t="s">
        <v>421</v>
      </c>
      <c r="D866" s="216">
        <v>450</v>
      </c>
      <c r="E866" s="217"/>
      <c r="F866" s="217">
        <f t="shared" si="27"/>
        <v>0</v>
      </c>
      <c r="G866" s="214"/>
    </row>
    <row r="867" spans="1:7" s="17" customFormat="1" ht="16.149999999999999" customHeight="1" outlineLevel="1">
      <c r="A867" s="171">
        <v>575</v>
      </c>
      <c r="B867" s="213" t="s">
        <v>712</v>
      </c>
      <c r="C867" s="232" t="s">
        <v>19</v>
      </c>
      <c r="D867" s="216">
        <v>50</v>
      </c>
      <c r="E867" s="217"/>
      <c r="F867" s="217">
        <f t="shared" si="27"/>
        <v>0</v>
      </c>
      <c r="G867" s="214"/>
    </row>
    <row r="868" spans="1:7" s="17" customFormat="1" ht="16.149999999999999" customHeight="1" outlineLevel="1">
      <c r="A868" s="171">
        <v>576</v>
      </c>
      <c r="B868" s="213" t="s">
        <v>713</v>
      </c>
      <c r="C868" s="232" t="s">
        <v>421</v>
      </c>
      <c r="D868" s="216">
        <v>450</v>
      </c>
      <c r="E868" s="217"/>
      <c r="F868" s="217">
        <f t="shared" si="27"/>
        <v>0</v>
      </c>
      <c r="G868" s="214"/>
    </row>
    <row r="869" spans="1:7" s="17" customFormat="1" ht="16.149999999999999" customHeight="1" outlineLevel="1">
      <c r="A869" s="171">
        <v>577</v>
      </c>
      <c r="B869" s="213" t="s">
        <v>714</v>
      </c>
      <c r="C869" s="232" t="s">
        <v>1184</v>
      </c>
      <c r="D869" s="216">
        <v>0.32</v>
      </c>
      <c r="E869" s="217"/>
      <c r="F869" s="217">
        <f t="shared" si="27"/>
        <v>0</v>
      </c>
      <c r="G869" s="214"/>
    </row>
    <row r="870" spans="1:7" s="17" customFormat="1" ht="16.149999999999999" customHeight="1" outlineLevel="1">
      <c r="A870" s="171">
        <v>578</v>
      </c>
      <c r="B870" s="213" t="s">
        <v>715</v>
      </c>
      <c r="C870" s="232" t="s">
        <v>96</v>
      </c>
      <c r="D870" s="216">
        <v>100</v>
      </c>
      <c r="E870" s="217"/>
      <c r="F870" s="217">
        <f t="shared" si="27"/>
        <v>0</v>
      </c>
      <c r="G870" s="214"/>
    </row>
    <row r="871" spans="1:7" s="17" customFormat="1" ht="16.149999999999999" customHeight="1" outlineLevel="1">
      <c r="A871" s="171">
        <v>579</v>
      </c>
      <c r="B871" s="213" t="s">
        <v>716</v>
      </c>
      <c r="C871" s="232" t="s">
        <v>1184</v>
      </c>
      <c r="D871" s="216">
        <v>0.02</v>
      </c>
      <c r="E871" s="217"/>
      <c r="F871" s="217">
        <f t="shared" si="27"/>
        <v>0</v>
      </c>
      <c r="G871" s="214"/>
    </row>
    <row r="872" spans="1:7" s="17" customFormat="1" ht="25.5" outlineLevel="1">
      <c r="A872" s="304">
        <v>580</v>
      </c>
      <c r="B872" s="242" t="s">
        <v>1170</v>
      </c>
      <c r="C872" s="307" t="s">
        <v>421</v>
      </c>
      <c r="D872" s="310">
        <v>1073</v>
      </c>
      <c r="E872" s="313"/>
      <c r="F872" s="313">
        <f t="shared" si="27"/>
        <v>0</v>
      </c>
      <c r="G872" s="214"/>
    </row>
    <row r="873" spans="1:7" s="17" customFormat="1" ht="16.149999999999999" customHeight="1" outlineLevel="1">
      <c r="A873" s="305"/>
      <c r="B873" s="243" t="s">
        <v>1167</v>
      </c>
      <c r="C873" s="308"/>
      <c r="D873" s="311"/>
      <c r="E873" s="314"/>
      <c r="F873" s="314"/>
      <c r="G873" s="214"/>
    </row>
    <row r="874" spans="1:7" s="17" customFormat="1" ht="16.149999999999999" customHeight="1" outlineLevel="1">
      <c r="A874" s="305"/>
      <c r="B874" s="243" t="s">
        <v>1168</v>
      </c>
      <c r="C874" s="308"/>
      <c r="D874" s="311"/>
      <c r="E874" s="314"/>
      <c r="F874" s="314"/>
      <c r="G874" s="214"/>
    </row>
    <row r="875" spans="1:7" s="17" customFormat="1" ht="16.149999999999999" customHeight="1" outlineLevel="1">
      <c r="A875" s="306"/>
      <c r="B875" s="244" t="s">
        <v>1169</v>
      </c>
      <c r="C875" s="309"/>
      <c r="D875" s="312"/>
      <c r="E875" s="315"/>
      <c r="F875" s="315"/>
      <c r="G875" s="214"/>
    </row>
    <row r="876" spans="1:7" s="17" customFormat="1" ht="25.5" outlineLevel="1">
      <c r="A876" s="304">
        <v>581</v>
      </c>
      <c r="B876" s="242" t="s">
        <v>1171</v>
      </c>
      <c r="C876" s="307" t="s">
        <v>421</v>
      </c>
      <c r="D876" s="310">
        <v>1289</v>
      </c>
      <c r="E876" s="313"/>
      <c r="F876" s="313">
        <f t="shared" si="27"/>
        <v>0</v>
      </c>
      <c r="G876" s="214"/>
    </row>
    <row r="877" spans="1:7" s="17" customFormat="1" ht="16.149999999999999" customHeight="1" outlineLevel="1">
      <c r="A877" s="305"/>
      <c r="B877" s="243" t="s">
        <v>1167</v>
      </c>
      <c r="C877" s="308"/>
      <c r="D877" s="311"/>
      <c r="E877" s="314"/>
      <c r="F877" s="314"/>
      <c r="G877" s="214"/>
    </row>
    <row r="878" spans="1:7" s="17" customFormat="1" ht="16.149999999999999" customHeight="1" outlineLevel="1">
      <c r="A878" s="305"/>
      <c r="B878" s="243" t="s">
        <v>1168</v>
      </c>
      <c r="C878" s="308"/>
      <c r="D878" s="311"/>
      <c r="E878" s="314"/>
      <c r="F878" s="314"/>
      <c r="G878" s="214"/>
    </row>
    <row r="879" spans="1:7" s="17" customFormat="1" ht="16.149999999999999" customHeight="1" outlineLevel="1">
      <c r="A879" s="306"/>
      <c r="B879" s="244" t="s">
        <v>1169</v>
      </c>
      <c r="C879" s="309"/>
      <c r="D879" s="312"/>
      <c r="E879" s="315"/>
      <c r="F879" s="315"/>
      <c r="G879" s="214"/>
    </row>
    <row r="880" spans="1:7" s="17" customFormat="1" ht="39" customHeight="1" outlineLevel="1">
      <c r="A880" s="304">
        <v>582</v>
      </c>
      <c r="B880" s="242" t="s">
        <v>1172</v>
      </c>
      <c r="C880" s="307" t="s">
        <v>421</v>
      </c>
      <c r="D880" s="310">
        <v>12</v>
      </c>
      <c r="E880" s="313"/>
      <c r="F880" s="313">
        <f t="shared" si="27"/>
        <v>0</v>
      </c>
      <c r="G880" s="214"/>
    </row>
    <row r="881" spans="1:7" s="17" customFormat="1" ht="16.149999999999999" customHeight="1" outlineLevel="1">
      <c r="A881" s="305"/>
      <c r="B881" s="243" t="s">
        <v>1167</v>
      </c>
      <c r="C881" s="308"/>
      <c r="D881" s="311"/>
      <c r="E881" s="314"/>
      <c r="F881" s="314"/>
      <c r="G881" s="214"/>
    </row>
    <row r="882" spans="1:7" s="17" customFormat="1" ht="16.149999999999999" customHeight="1" outlineLevel="1">
      <c r="A882" s="305"/>
      <c r="B882" s="243" t="s">
        <v>1168</v>
      </c>
      <c r="C882" s="308"/>
      <c r="D882" s="311"/>
      <c r="E882" s="314"/>
      <c r="F882" s="314"/>
      <c r="G882" s="214"/>
    </row>
    <row r="883" spans="1:7" s="17" customFormat="1" ht="16.149999999999999" customHeight="1" outlineLevel="1">
      <c r="A883" s="306"/>
      <c r="B883" s="244" t="s">
        <v>1169</v>
      </c>
      <c r="C883" s="309"/>
      <c r="D883" s="312"/>
      <c r="E883" s="315"/>
      <c r="F883" s="315"/>
      <c r="G883" s="214"/>
    </row>
    <row r="884" spans="1:7" s="17" customFormat="1" ht="39" customHeight="1" outlineLevel="1">
      <c r="A884" s="304">
        <v>583</v>
      </c>
      <c r="B884" s="242" t="s">
        <v>1173</v>
      </c>
      <c r="C884" s="307" t="s">
        <v>421</v>
      </c>
      <c r="D884" s="310">
        <v>12</v>
      </c>
      <c r="E884" s="313"/>
      <c r="F884" s="313">
        <f t="shared" si="27"/>
        <v>0</v>
      </c>
      <c r="G884" s="214"/>
    </row>
    <row r="885" spans="1:7" s="17" customFormat="1" ht="16.149999999999999" customHeight="1" outlineLevel="1">
      <c r="A885" s="305"/>
      <c r="B885" s="243" t="s">
        <v>1167</v>
      </c>
      <c r="C885" s="308"/>
      <c r="D885" s="311"/>
      <c r="E885" s="314"/>
      <c r="F885" s="314"/>
      <c r="G885" s="214"/>
    </row>
    <row r="886" spans="1:7" s="17" customFormat="1" ht="16.149999999999999" customHeight="1" outlineLevel="1">
      <c r="A886" s="305"/>
      <c r="B886" s="243" t="s">
        <v>1168</v>
      </c>
      <c r="C886" s="308"/>
      <c r="D886" s="311"/>
      <c r="E886" s="314"/>
      <c r="F886" s="314"/>
      <c r="G886" s="214"/>
    </row>
    <row r="887" spans="1:7" s="17" customFormat="1" ht="16.149999999999999" customHeight="1" outlineLevel="1">
      <c r="A887" s="306"/>
      <c r="B887" s="244" t="s">
        <v>1169</v>
      </c>
      <c r="C887" s="309"/>
      <c r="D887" s="312"/>
      <c r="E887" s="315"/>
      <c r="F887" s="315"/>
      <c r="G887" s="214"/>
    </row>
    <row r="888" spans="1:7" s="17" customFormat="1" ht="16.149999999999999" customHeight="1" outlineLevel="1">
      <c r="A888" s="171">
        <v>584</v>
      </c>
      <c r="B888" s="213" t="s">
        <v>721</v>
      </c>
      <c r="C888" s="232" t="s">
        <v>421</v>
      </c>
      <c r="D888" s="216">
        <v>450</v>
      </c>
      <c r="E888" s="217"/>
      <c r="F888" s="217">
        <f t="shared" si="27"/>
        <v>0</v>
      </c>
      <c r="G888" s="214"/>
    </row>
    <row r="889" spans="1:7" s="17" customFormat="1" ht="18" customHeight="1" outlineLevel="1">
      <c r="A889" s="171"/>
      <c r="B889" s="316" t="s">
        <v>722</v>
      </c>
      <c r="C889" s="317"/>
      <c r="D889" s="317"/>
      <c r="E889" s="317"/>
      <c r="F889" s="318"/>
      <c r="G889" s="214"/>
    </row>
    <row r="890" spans="1:7" s="17" customFormat="1" ht="16.149999999999999" customHeight="1" outlineLevel="1">
      <c r="A890" s="171">
        <v>585</v>
      </c>
      <c r="B890" s="213" t="s">
        <v>723</v>
      </c>
      <c r="C890" s="232" t="s">
        <v>19</v>
      </c>
      <c r="D890" s="216">
        <v>33</v>
      </c>
      <c r="E890" s="217"/>
      <c r="F890" s="217">
        <f t="shared" si="27"/>
        <v>0</v>
      </c>
      <c r="G890" s="214"/>
    </row>
    <row r="891" spans="1:7" s="17" customFormat="1" ht="16.149999999999999" customHeight="1" outlineLevel="1">
      <c r="A891" s="304">
        <v>586</v>
      </c>
      <c r="B891" s="242" t="s">
        <v>1176</v>
      </c>
      <c r="C891" s="307" t="s">
        <v>19</v>
      </c>
      <c r="D891" s="310">
        <v>29</v>
      </c>
      <c r="E891" s="313"/>
      <c r="F891" s="313">
        <f t="shared" si="27"/>
        <v>0</v>
      </c>
      <c r="G891" s="214"/>
    </row>
    <row r="892" spans="1:7" s="17" customFormat="1" ht="26.45" customHeight="1" outlineLevel="1">
      <c r="A892" s="306"/>
      <c r="B892" s="244" t="s">
        <v>1174</v>
      </c>
      <c r="C892" s="309"/>
      <c r="D892" s="312"/>
      <c r="E892" s="315"/>
      <c r="F892" s="315"/>
      <c r="G892" s="214"/>
    </row>
    <row r="893" spans="1:7" s="17" customFormat="1" ht="16.149999999999999" customHeight="1" outlineLevel="1">
      <c r="A893" s="304">
        <v>587</v>
      </c>
      <c r="B893" s="242" t="s">
        <v>1177</v>
      </c>
      <c r="C893" s="307" t="s">
        <v>19</v>
      </c>
      <c r="D893" s="310">
        <v>2</v>
      </c>
      <c r="E893" s="313"/>
      <c r="F893" s="313">
        <f t="shared" si="27"/>
        <v>0</v>
      </c>
      <c r="G893" s="214"/>
    </row>
    <row r="894" spans="1:7" s="17" customFormat="1" ht="26.45" customHeight="1" outlineLevel="1">
      <c r="A894" s="306"/>
      <c r="B894" s="244" t="s">
        <v>1175</v>
      </c>
      <c r="C894" s="309"/>
      <c r="D894" s="312"/>
      <c r="E894" s="315"/>
      <c r="F894" s="315"/>
      <c r="G894" s="214"/>
    </row>
    <row r="895" spans="1:7" s="17" customFormat="1" ht="16.149999999999999" customHeight="1" outlineLevel="1">
      <c r="A895" s="171">
        <v>588</v>
      </c>
      <c r="B895" s="213" t="s">
        <v>726</v>
      </c>
      <c r="C895" s="232" t="s">
        <v>19</v>
      </c>
      <c r="D895" s="216">
        <v>6</v>
      </c>
      <c r="E895" s="217"/>
      <c r="F895" s="217">
        <f t="shared" si="27"/>
        <v>0</v>
      </c>
      <c r="G895" s="214"/>
    </row>
    <row r="896" spans="1:7" s="17" customFormat="1" ht="16.149999999999999" customHeight="1" outlineLevel="1">
      <c r="A896" s="171">
        <v>589</v>
      </c>
      <c r="B896" s="213" t="s">
        <v>727</v>
      </c>
      <c r="C896" s="232" t="s">
        <v>19</v>
      </c>
      <c r="D896" s="216">
        <v>4</v>
      </c>
      <c r="E896" s="217"/>
      <c r="F896" s="217">
        <f t="shared" si="27"/>
        <v>0</v>
      </c>
      <c r="G896" s="214"/>
    </row>
    <row r="897" spans="1:7" s="17" customFormat="1" ht="18" customHeight="1" outlineLevel="1">
      <c r="A897" s="171"/>
      <c r="B897" s="316" t="s">
        <v>728</v>
      </c>
      <c r="C897" s="317"/>
      <c r="D897" s="317"/>
      <c r="E897" s="317"/>
      <c r="F897" s="318"/>
      <c r="G897" s="214"/>
    </row>
    <row r="898" spans="1:7" s="17" customFormat="1" ht="54" customHeight="1" outlineLevel="1">
      <c r="A898" s="171">
        <v>590</v>
      </c>
      <c r="B898" s="213" t="s">
        <v>1472</v>
      </c>
      <c r="C898" s="232" t="s">
        <v>19</v>
      </c>
      <c r="D898" s="216">
        <v>13</v>
      </c>
      <c r="E898" s="217"/>
      <c r="F898" s="217">
        <f t="shared" si="27"/>
        <v>0</v>
      </c>
      <c r="G898" s="214"/>
    </row>
    <row r="899" spans="1:7" s="17" customFormat="1" ht="54" customHeight="1" outlineLevel="1">
      <c r="A899" s="171">
        <v>591</v>
      </c>
      <c r="B899" s="213" t="s">
        <v>1473</v>
      </c>
      <c r="C899" s="232" t="s">
        <v>19</v>
      </c>
      <c r="D899" s="216">
        <v>13</v>
      </c>
      <c r="E899" s="217"/>
      <c r="F899" s="217">
        <f t="shared" si="27"/>
        <v>0</v>
      </c>
      <c r="G899" s="214"/>
    </row>
    <row r="900" spans="1:7" s="17" customFormat="1" ht="26.45" customHeight="1" outlineLevel="1">
      <c r="A900" s="304">
        <v>592</v>
      </c>
      <c r="B900" s="242" t="s">
        <v>1475</v>
      </c>
      <c r="C900" s="307" t="s">
        <v>19</v>
      </c>
      <c r="D900" s="310">
        <v>13</v>
      </c>
      <c r="E900" s="313"/>
      <c r="F900" s="313">
        <f t="shared" si="27"/>
        <v>0</v>
      </c>
      <c r="G900" s="214"/>
    </row>
    <row r="901" spans="1:7" s="17" customFormat="1" ht="16.149999999999999" customHeight="1" outlineLevel="1">
      <c r="A901" s="305"/>
      <c r="B901" s="243" t="s">
        <v>1474</v>
      </c>
      <c r="C901" s="308"/>
      <c r="D901" s="311"/>
      <c r="E901" s="314"/>
      <c r="F901" s="314"/>
      <c r="G901" s="214"/>
    </row>
    <row r="902" spans="1:7" s="17" customFormat="1" ht="16.149999999999999" customHeight="1" outlineLevel="1">
      <c r="A902" s="306"/>
      <c r="B902" s="244" t="s">
        <v>1169</v>
      </c>
      <c r="C902" s="309"/>
      <c r="D902" s="312"/>
      <c r="E902" s="315"/>
      <c r="F902" s="315"/>
      <c r="G902" s="214"/>
    </row>
    <row r="903" spans="1:7" s="17" customFormat="1" ht="16.149999999999999" customHeight="1" outlineLevel="1">
      <c r="A903" s="171">
        <v>593</v>
      </c>
      <c r="B903" s="213" t="s">
        <v>732</v>
      </c>
      <c r="C903" s="232" t="s">
        <v>1386</v>
      </c>
      <c r="D903" s="216">
        <v>80.5</v>
      </c>
      <c r="E903" s="217"/>
      <c r="F903" s="217">
        <f t="shared" si="27"/>
        <v>0</v>
      </c>
      <c r="G903" s="214"/>
    </row>
    <row r="904" spans="1:7" s="17" customFormat="1" ht="16.149999999999999" customHeight="1" outlineLevel="1">
      <c r="A904" s="171">
        <v>594</v>
      </c>
      <c r="B904" s="213" t="s">
        <v>733</v>
      </c>
      <c r="C904" s="232" t="s">
        <v>96</v>
      </c>
      <c r="D904" s="216">
        <v>260</v>
      </c>
      <c r="E904" s="217"/>
      <c r="F904" s="217">
        <f t="shared" si="27"/>
        <v>0</v>
      </c>
      <c r="G904" s="214"/>
    </row>
    <row r="905" spans="1:7" s="17" customFormat="1" ht="16.149999999999999" customHeight="1" outlineLevel="1">
      <c r="A905" s="171">
        <v>595</v>
      </c>
      <c r="B905" s="213" t="s">
        <v>734</v>
      </c>
      <c r="C905" s="232" t="s">
        <v>96</v>
      </c>
      <c r="D905" s="216">
        <v>260</v>
      </c>
      <c r="E905" s="217"/>
      <c r="F905" s="217">
        <f t="shared" si="27"/>
        <v>0</v>
      </c>
      <c r="G905" s="214"/>
    </row>
    <row r="906" spans="1:7" s="17" customFormat="1" ht="16.149999999999999" customHeight="1" outlineLevel="1">
      <c r="A906" s="171">
        <v>596</v>
      </c>
      <c r="B906" s="213" t="s">
        <v>735</v>
      </c>
      <c r="C906" s="232" t="s">
        <v>1184</v>
      </c>
      <c r="D906" s="216">
        <v>3.9</v>
      </c>
      <c r="E906" s="217"/>
      <c r="F906" s="217">
        <f t="shared" ref="F906:F980" si="28">ROUND(D906*E906,2)</f>
        <v>0</v>
      </c>
      <c r="G906" s="214"/>
    </row>
    <row r="907" spans="1:7" s="17" customFormat="1" ht="16.149999999999999" customHeight="1" outlineLevel="1">
      <c r="A907" s="171">
        <v>597</v>
      </c>
      <c r="B907" s="213" t="s">
        <v>736</v>
      </c>
      <c r="C907" s="232" t="s">
        <v>1184</v>
      </c>
      <c r="D907" s="216">
        <v>16.3</v>
      </c>
      <c r="E907" s="217"/>
      <c r="F907" s="217">
        <f t="shared" si="28"/>
        <v>0</v>
      </c>
      <c r="G907" s="214"/>
    </row>
    <row r="908" spans="1:7" s="17" customFormat="1" ht="16.149999999999999" customHeight="1" outlineLevel="1">
      <c r="A908" s="171">
        <v>598</v>
      </c>
      <c r="B908" s="213" t="s">
        <v>737</v>
      </c>
      <c r="C908" s="232" t="s">
        <v>96</v>
      </c>
      <c r="D908" s="216">
        <v>182.6</v>
      </c>
      <c r="E908" s="217"/>
      <c r="F908" s="217">
        <f t="shared" si="28"/>
        <v>0</v>
      </c>
      <c r="G908" s="214"/>
    </row>
    <row r="909" spans="1:7" s="17" customFormat="1" ht="16.149999999999999" customHeight="1" outlineLevel="1">
      <c r="A909" s="171">
        <v>599</v>
      </c>
      <c r="B909" s="213" t="s">
        <v>738</v>
      </c>
      <c r="C909" s="232" t="s">
        <v>96</v>
      </c>
      <c r="D909" s="216">
        <v>92</v>
      </c>
      <c r="E909" s="217"/>
      <c r="F909" s="217">
        <f t="shared" si="28"/>
        <v>0</v>
      </c>
      <c r="G909" s="214"/>
    </row>
    <row r="910" spans="1:7" s="17" customFormat="1" ht="18" customHeight="1" outlineLevel="1">
      <c r="A910" s="171"/>
      <c r="B910" s="316" t="s">
        <v>739</v>
      </c>
      <c r="C910" s="317"/>
      <c r="D910" s="317"/>
      <c r="E910" s="317"/>
      <c r="F910" s="318"/>
      <c r="G910" s="214"/>
    </row>
    <row r="911" spans="1:7" s="17" customFormat="1" ht="39" customHeight="1" outlineLevel="1">
      <c r="A911" s="171">
        <v>600</v>
      </c>
      <c r="B911" s="213" t="s">
        <v>740</v>
      </c>
      <c r="C911" s="232" t="s">
        <v>19</v>
      </c>
      <c r="D911" s="216">
        <v>17</v>
      </c>
      <c r="E911" s="217"/>
      <c r="F911" s="217">
        <f t="shared" si="28"/>
        <v>0</v>
      </c>
      <c r="G911" s="214"/>
    </row>
    <row r="912" spans="1:7" s="17" customFormat="1" ht="39" customHeight="1" outlineLevel="1">
      <c r="A912" s="171">
        <v>601</v>
      </c>
      <c r="B912" s="213" t="s">
        <v>741</v>
      </c>
      <c r="C912" s="232" t="s">
        <v>19</v>
      </c>
      <c r="D912" s="216">
        <v>20</v>
      </c>
      <c r="E912" s="217"/>
      <c r="F912" s="217">
        <f t="shared" si="28"/>
        <v>0</v>
      </c>
      <c r="G912" s="214"/>
    </row>
    <row r="913" spans="1:7" s="17" customFormat="1" ht="39" customHeight="1" outlineLevel="1">
      <c r="A913" s="171">
        <v>602</v>
      </c>
      <c r="B913" s="213" t="s">
        <v>742</v>
      </c>
      <c r="C913" s="232" t="s">
        <v>421</v>
      </c>
      <c r="D913" s="216">
        <v>250</v>
      </c>
      <c r="E913" s="217"/>
      <c r="F913" s="217">
        <f t="shared" si="28"/>
        <v>0</v>
      </c>
      <c r="G913" s="214"/>
    </row>
    <row r="914" spans="1:7" s="17" customFormat="1" ht="16.149999999999999" customHeight="1" outlineLevel="1">
      <c r="A914" s="171">
        <v>603</v>
      </c>
      <c r="B914" s="213" t="s">
        <v>743</v>
      </c>
      <c r="C914" s="232" t="s">
        <v>19</v>
      </c>
      <c r="D914" s="216">
        <v>250</v>
      </c>
      <c r="E914" s="217"/>
      <c r="F914" s="217">
        <f t="shared" si="28"/>
        <v>0</v>
      </c>
      <c r="G914" s="214"/>
    </row>
    <row r="915" spans="1:7" s="17" customFormat="1" ht="38.450000000000003" customHeight="1" outlineLevel="1">
      <c r="A915" s="171">
        <v>604</v>
      </c>
      <c r="B915" s="213" t="s">
        <v>744</v>
      </c>
      <c r="C915" s="232" t="s">
        <v>19</v>
      </c>
      <c r="D915" s="216">
        <v>17</v>
      </c>
      <c r="E915" s="217"/>
      <c r="F915" s="217">
        <f t="shared" si="28"/>
        <v>0</v>
      </c>
      <c r="G915" s="214"/>
    </row>
    <row r="916" spans="1:7" s="17" customFormat="1" ht="38.450000000000003" customHeight="1" outlineLevel="1">
      <c r="A916" s="171">
        <v>605</v>
      </c>
      <c r="B916" s="213" t="s">
        <v>745</v>
      </c>
      <c r="C916" s="232" t="s">
        <v>19</v>
      </c>
      <c r="D916" s="216">
        <v>20</v>
      </c>
      <c r="E916" s="217"/>
      <c r="F916" s="217">
        <f t="shared" si="28"/>
        <v>0</v>
      </c>
      <c r="G916" s="214"/>
    </row>
    <row r="917" spans="1:7" s="17" customFormat="1" ht="38.450000000000003" customHeight="1" outlineLevel="1">
      <c r="A917" s="171">
        <v>606</v>
      </c>
      <c r="B917" s="213" t="s">
        <v>746</v>
      </c>
      <c r="C917" s="232" t="s">
        <v>421</v>
      </c>
      <c r="D917" s="216">
        <v>250</v>
      </c>
      <c r="E917" s="217"/>
      <c r="F917" s="217">
        <f t="shared" si="28"/>
        <v>0</v>
      </c>
      <c r="G917" s="214"/>
    </row>
    <row r="918" spans="1:7" s="17" customFormat="1" ht="16.149999999999999" customHeight="1" outlineLevel="1">
      <c r="A918" s="171">
        <v>607</v>
      </c>
      <c r="B918" s="213" t="s">
        <v>747</v>
      </c>
      <c r="C918" s="232" t="s">
        <v>19</v>
      </c>
      <c r="D918" s="216">
        <v>250</v>
      </c>
      <c r="E918" s="217"/>
      <c r="F918" s="217">
        <f t="shared" si="28"/>
        <v>0</v>
      </c>
      <c r="G918" s="214"/>
    </row>
    <row r="919" spans="1:7" s="17" customFormat="1" ht="18" customHeight="1" outlineLevel="1">
      <c r="A919" s="171"/>
      <c r="B919" s="322" t="s">
        <v>748</v>
      </c>
      <c r="C919" s="323"/>
      <c r="D919" s="323"/>
      <c r="E919" s="323"/>
      <c r="F919" s="324"/>
      <c r="G919" s="214"/>
    </row>
    <row r="920" spans="1:7" s="17" customFormat="1" ht="16.149999999999999" customHeight="1" outlineLevel="1">
      <c r="A920" s="171">
        <v>608</v>
      </c>
      <c r="B920" s="213" t="s">
        <v>749</v>
      </c>
      <c r="C920" s="232" t="s">
        <v>19</v>
      </c>
      <c r="D920" s="216">
        <v>15</v>
      </c>
      <c r="E920" s="217"/>
      <c r="F920" s="217">
        <f t="shared" si="28"/>
        <v>0</v>
      </c>
      <c r="G920" s="214"/>
    </row>
    <row r="921" spans="1:7" s="17" customFormat="1" ht="16.149999999999999" customHeight="1" outlineLevel="1">
      <c r="A921" s="171">
        <v>609</v>
      </c>
      <c r="B921" s="213" t="s">
        <v>750</v>
      </c>
      <c r="C921" s="232" t="s">
        <v>421</v>
      </c>
      <c r="D921" s="216">
        <v>50</v>
      </c>
      <c r="E921" s="217"/>
      <c r="F921" s="217">
        <f t="shared" si="28"/>
        <v>0</v>
      </c>
      <c r="G921" s="214"/>
    </row>
    <row r="922" spans="1:7" s="17" customFormat="1" ht="54" customHeight="1" outlineLevel="1">
      <c r="A922" s="171">
        <v>610</v>
      </c>
      <c r="B922" s="213" t="s">
        <v>751</v>
      </c>
      <c r="C922" s="232" t="s">
        <v>421</v>
      </c>
      <c r="D922" s="216">
        <v>600</v>
      </c>
      <c r="E922" s="217"/>
      <c r="F922" s="217">
        <f t="shared" si="28"/>
        <v>0</v>
      </c>
      <c r="G922" s="214"/>
    </row>
    <row r="923" spans="1:7" s="17" customFormat="1" ht="26.45" customHeight="1" outlineLevel="1">
      <c r="A923" s="171">
        <v>611</v>
      </c>
      <c r="B923" s="213" t="s">
        <v>752</v>
      </c>
      <c r="C923" s="232" t="s">
        <v>19</v>
      </c>
      <c r="D923" s="216">
        <v>50</v>
      </c>
      <c r="E923" s="217"/>
      <c r="F923" s="217">
        <f t="shared" si="28"/>
        <v>0</v>
      </c>
      <c r="G923" s="214"/>
    </row>
    <row r="924" spans="1:7" s="17" customFormat="1" ht="25.5" outlineLevel="1">
      <c r="A924" s="171">
        <v>612</v>
      </c>
      <c r="B924" s="213" t="s">
        <v>526</v>
      </c>
      <c r="C924" s="232" t="s">
        <v>19</v>
      </c>
      <c r="D924" s="216">
        <v>50</v>
      </c>
      <c r="E924" s="217"/>
      <c r="F924" s="217">
        <f t="shared" si="28"/>
        <v>0</v>
      </c>
      <c r="G924" s="214"/>
    </row>
    <row r="925" spans="1:7" s="17" customFormat="1" ht="16.149999999999999" customHeight="1" outlineLevel="1">
      <c r="A925" s="171">
        <v>613</v>
      </c>
      <c r="B925" s="213" t="s">
        <v>753</v>
      </c>
      <c r="C925" s="232" t="s">
        <v>19</v>
      </c>
      <c r="D925" s="216">
        <v>15</v>
      </c>
      <c r="E925" s="217"/>
      <c r="F925" s="217">
        <f t="shared" si="28"/>
        <v>0</v>
      </c>
      <c r="G925" s="214"/>
    </row>
    <row r="926" spans="1:7" s="17" customFormat="1" ht="25.5" outlineLevel="1">
      <c r="A926" s="171">
        <v>614</v>
      </c>
      <c r="B926" s="213" t="s">
        <v>754</v>
      </c>
      <c r="C926" s="232" t="s">
        <v>19</v>
      </c>
      <c r="D926" s="216">
        <v>15</v>
      </c>
      <c r="E926" s="217"/>
      <c r="F926" s="217">
        <f t="shared" si="28"/>
        <v>0</v>
      </c>
      <c r="G926" s="214"/>
    </row>
    <row r="927" spans="1:7" s="17" customFormat="1" ht="30" customHeight="1" outlineLevel="1">
      <c r="A927" s="171"/>
      <c r="B927" s="316" t="s">
        <v>1498</v>
      </c>
      <c r="C927" s="317"/>
      <c r="D927" s="317"/>
      <c r="E927" s="317"/>
      <c r="F927" s="318"/>
      <c r="G927" s="214"/>
    </row>
    <row r="928" spans="1:7" s="17" customFormat="1" ht="25.5" outlineLevel="1">
      <c r="A928" s="171">
        <v>615</v>
      </c>
      <c r="B928" s="213" t="s">
        <v>756</v>
      </c>
      <c r="C928" s="232" t="s">
        <v>19</v>
      </c>
      <c r="D928" s="216">
        <v>1</v>
      </c>
      <c r="E928" s="217"/>
      <c r="F928" s="217">
        <f t="shared" si="28"/>
        <v>0</v>
      </c>
      <c r="G928" s="214"/>
    </row>
    <row r="929" spans="1:7" s="17" customFormat="1" ht="16.149999999999999" customHeight="1" outlineLevel="1">
      <c r="A929" s="171">
        <v>616</v>
      </c>
      <c r="B929" s="213" t="s">
        <v>757</v>
      </c>
      <c r="C929" s="232" t="s">
        <v>19</v>
      </c>
      <c r="D929" s="216">
        <v>1</v>
      </c>
      <c r="E929" s="217"/>
      <c r="F929" s="217">
        <f t="shared" si="28"/>
        <v>0</v>
      </c>
      <c r="G929" s="214"/>
    </row>
    <row r="930" spans="1:7" s="17" customFormat="1" ht="16.149999999999999" customHeight="1" outlineLevel="1">
      <c r="A930" s="171">
        <v>617</v>
      </c>
      <c r="B930" s="213" t="s">
        <v>758</v>
      </c>
      <c r="C930" s="232" t="s">
        <v>19</v>
      </c>
      <c r="D930" s="216">
        <v>1</v>
      </c>
      <c r="E930" s="217"/>
      <c r="F930" s="217">
        <f t="shared" si="28"/>
        <v>0</v>
      </c>
      <c r="G930" s="214"/>
    </row>
    <row r="931" spans="1:7" s="17" customFormat="1" ht="16.149999999999999" customHeight="1" outlineLevel="1">
      <c r="A931" s="171">
        <v>618</v>
      </c>
      <c r="B931" s="213" t="s">
        <v>759</v>
      </c>
      <c r="C931" s="232" t="s">
        <v>19</v>
      </c>
      <c r="D931" s="216">
        <v>1</v>
      </c>
      <c r="E931" s="217"/>
      <c r="F931" s="217">
        <f t="shared" si="28"/>
        <v>0</v>
      </c>
      <c r="G931" s="214"/>
    </row>
    <row r="932" spans="1:7" s="17" customFormat="1" ht="39" customHeight="1" outlineLevel="1">
      <c r="A932" s="171">
        <v>619</v>
      </c>
      <c r="B932" s="213" t="s">
        <v>760</v>
      </c>
      <c r="C932" s="232" t="s">
        <v>19</v>
      </c>
      <c r="D932" s="216">
        <v>2</v>
      </c>
      <c r="E932" s="217"/>
      <c r="F932" s="217">
        <f t="shared" si="28"/>
        <v>0</v>
      </c>
      <c r="G932" s="214"/>
    </row>
    <row r="933" spans="1:7" s="17" customFormat="1" ht="25.5" outlineLevel="1">
      <c r="A933" s="171">
        <v>620</v>
      </c>
      <c r="B933" s="213" t="s">
        <v>761</v>
      </c>
      <c r="C933" s="232" t="s">
        <v>19</v>
      </c>
      <c r="D933" s="216">
        <v>1</v>
      </c>
      <c r="E933" s="217"/>
      <c r="F933" s="217">
        <f t="shared" si="28"/>
        <v>0</v>
      </c>
      <c r="G933" s="214"/>
    </row>
    <row r="934" spans="1:7" s="17" customFormat="1" outlineLevel="1">
      <c r="A934" s="171">
        <v>621</v>
      </c>
      <c r="B934" s="213" t="s">
        <v>762</v>
      </c>
      <c r="C934" s="232" t="s">
        <v>19</v>
      </c>
      <c r="D934" s="216">
        <v>1</v>
      </c>
      <c r="E934" s="217"/>
      <c r="F934" s="217">
        <f t="shared" si="28"/>
        <v>0</v>
      </c>
      <c r="G934" s="214"/>
    </row>
    <row r="935" spans="1:7" s="17" customFormat="1" outlineLevel="1">
      <c r="A935" s="171">
        <v>622</v>
      </c>
      <c r="B935" s="213" t="s">
        <v>763</v>
      </c>
      <c r="C935" s="232" t="s">
        <v>19</v>
      </c>
      <c r="D935" s="216">
        <v>1</v>
      </c>
      <c r="E935" s="217"/>
      <c r="F935" s="217">
        <f t="shared" si="28"/>
        <v>0</v>
      </c>
      <c r="G935" s="214"/>
    </row>
    <row r="936" spans="1:7" s="17" customFormat="1" outlineLevel="1">
      <c r="A936" s="171">
        <v>623</v>
      </c>
      <c r="B936" s="213" t="s">
        <v>764</v>
      </c>
      <c r="C936" s="232" t="s">
        <v>19</v>
      </c>
      <c r="D936" s="216">
        <v>1</v>
      </c>
      <c r="E936" s="217"/>
      <c r="F936" s="217">
        <f t="shared" si="28"/>
        <v>0</v>
      </c>
      <c r="G936" s="214"/>
    </row>
    <row r="937" spans="1:7" s="17" customFormat="1" ht="39" customHeight="1" outlineLevel="1">
      <c r="A937" s="171">
        <v>624</v>
      </c>
      <c r="B937" s="213" t="s">
        <v>765</v>
      </c>
      <c r="C937" s="232" t="s">
        <v>19</v>
      </c>
      <c r="D937" s="216">
        <v>2</v>
      </c>
      <c r="E937" s="217"/>
      <c r="F937" s="217">
        <f t="shared" si="28"/>
        <v>0</v>
      </c>
      <c r="G937" s="214"/>
    </row>
    <row r="938" spans="1:7" s="17" customFormat="1" ht="16.149999999999999" customHeight="1" outlineLevel="1">
      <c r="A938" s="171">
        <v>625</v>
      </c>
      <c r="B938" s="213" t="s">
        <v>766</v>
      </c>
      <c r="C938" s="232" t="s">
        <v>19</v>
      </c>
      <c r="D938" s="216">
        <v>1</v>
      </c>
      <c r="E938" s="217"/>
      <c r="F938" s="217">
        <f t="shared" si="28"/>
        <v>0</v>
      </c>
      <c r="G938" s="214"/>
    </row>
    <row r="939" spans="1:7" s="17" customFormat="1" ht="16.149999999999999" customHeight="1" outlineLevel="1">
      <c r="A939" s="171">
        <v>626</v>
      </c>
      <c r="B939" s="213" t="s">
        <v>767</v>
      </c>
      <c r="C939" s="232" t="s">
        <v>19</v>
      </c>
      <c r="D939" s="216">
        <v>1</v>
      </c>
      <c r="E939" s="217"/>
      <c r="F939" s="217">
        <f t="shared" si="28"/>
        <v>0</v>
      </c>
      <c r="G939" s="214"/>
    </row>
    <row r="940" spans="1:7" s="17" customFormat="1" ht="25.5" outlineLevel="1">
      <c r="A940" s="171">
        <v>627</v>
      </c>
      <c r="B940" s="213" t="s">
        <v>768</v>
      </c>
      <c r="C940" s="232" t="s">
        <v>19</v>
      </c>
      <c r="D940" s="216">
        <v>1</v>
      </c>
      <c r="E940" s="217"/>
      <c r="F940" s="217">
        <f t="shared" si="28"/>
        <v>0</v>
      </c>
      <c r="G940" s="214"/>
    </row>
    <row r="941" spans="1:7" s="17" customFormat="1" ht="18" customHeight="1" outlineLevel="1">
      <c r="A941" s="171"/>
      <c r="B941" s="316" t="s">
        <v>769</v>
      </c>
      <c r="C941" s="317"/>
      <c r="D941" s="317"/>
      <c r="E941" s="317"/>
      <c r="F941" s="318"/>
      <c r="G941" s="214"/>
    </row>
    <row r="942" spans="1:7" s="17" customFormat="1" ht="25.5" outlineLevel="1">
      <c r="A942" s="171">
        <v>628</v>
      </c>
      <c r="B942" s="213" t="s">
        <v>770</v>
      </c>
      <c r="C942" s="232" t="s">
        <v>19</v>
      </c>
      <c r="D942" s="216">
        <v>1</v>
      </c>
      <c r="E942" s="217"/>
      <c r="F942" s="217">
        <f t="shared" si="28"/>
        <v>0</v>
      </c>
      <c r="G942" s="214"/>
    </row>
    <row r="943" spans="1:7" s="17" customFormat="1" ht="16.149999999999999" customHeight="1" outlineLevel="1">
      <c r="A943" s="171">
        <v>629</v>
      </c>
      <c r="B943" s="213" t="s">
        <v>771</v>
      </c>
      <c r="C943" s="232" t="s">
        <v>19</v>
      </c>
      <c r="D943" s="216">
        <v>1</v>
      </c>
      <c r="E943" s="217"/>
      <c r="F943" s="217">
        <f t="shared" si="28"/>
        <v>0</v>
      </c>
      <c r="G943" s="214"/>
    </row>
    <row r="944" spans="1:7" s="17" customFormat="1" ht="16.149999999999999" customHeight="1" outlineLevel="1">
      <c r="A944" s="171">
        <v>630</v>
      </c>
      <c r="B944" s="213" t="s">
        <v>772</v>
      </c>
      <c r="C944" s="232" t="s">
        <v>19</v>
      </c>
      <c r="D944" s="216">
        <v>1</v>
      </c>
      <c r="E944" s="217"/>
      <c r="F944" s="217">
        <f t="shared" si="28"/>
        <v>0</v>
      </c>
      <c r="G944" s="214"/>
    </row>
    <row r="945" spans="1:7" s="17" customFormat="1" ht="25.5" outlineLevel="1">
      <c r="A945" s="171">
        <v>631</v>
      </c>
      <c r="B945" s="213" t="s">
        <v>773</v>
      </c>
      <c r="C945" s="232" t="s">
        <v>19</v>
      </c>
      <c r="D945" s="216">
        <v>1</v>
      </c>
      <c r="E945" s="217"/>
      <c r="F945" s="217">
        <f t="shared" si="28"/>
        <v>0</v>
      </c>
      <c r="G945" s="214"/>
    </row>
    <row r="946" spans="1:7" s="17" customFormat="1" ht="16.149999999999999" customHeight="1" outlineLevel="1">
      <c r="A946" s="171">
        <v>632</v>
      </c>
      <c r="B946" s="213" t="s">
        <v>774</v>
      </c>
      <c r="C946" s="232" t="s">
        <v>19</v>
      </c>
      <c r="D946" s="216">
        <v>1</v>
      </c>
      <c r="E946" s="217"/>
      <c r="F946" s="217">
        <f t="shared" si="28"/>
        <v>0</v>
      </c>
      <c r="G946" s="214"/>
    </row>
    <row r="947" spans="1:7" s="17" customFormat="1" ht="16.149999999999999" customHeight="1" outlineLevel="1">
      <c r="A947" s="171">
        <v>633</v>
      </c>
      <c r="B947" s="213" t="s">
        <v>775</v>
      </c>
      <c r="C947" s="232" t="s">
        <v>19</v>
      </c>
      <c r="D947" s="216">
        <v>1</v>
      </c>
      <c r="E947" s="217"/>
      <c r="F947" s="217">
        <f t="shared" si="28"/>
        <v>0</v>
      </c>
      <c r="G947" s="214"/>
    </row>
    <row r="948" spans="1:7" s="17" customFormat="1" ht="18" customHeight="1" outlineLevel="1">
      <c r="A948" s="171"/>
      <c r="B948" s="340" t="s">
        <v>776</v>
      </c>
      <c r="C948" s="341"/>
      <c r="D948" s="341"/>
      <c r="E948" s="341"/>
      <c r="F948" s="342"/>
      <c r="G948" s="214"/>
    </row>
    <row r="949" spans="1:7" s="17" customFormat="1" ht="26.45" customHeight="1" outlineLevel="1">
      <c r="A949" s="304">
        <v>634</v>
      </c>
      <c r="B949" s="242" t="s">
        <v>1482</v>
      </c>
      <c r="C949" s="307" t="s">
        <v>19</v>
      </c>
      <c r="D949" s="310">
        <v>1</v>
      </c>
      <c r="E949" s="313"/>
      <c r="F949" s="313">
        <f t="shared" si="28"/>
        <v>0</v>
      </c>
      <c r="G949" s="214"/>
    </row>
    <row r="950" spans="1:7" s="17" customFormat="1" ht="16.149999999999999" customHeight="1" outlineLevel="1">
      <c r="A950" s="305"/>
      <c r="B950" s="243" t="s">
        <v>1476</v>
      </c>
      <c r="C950" s="308"/>
      <c r="D950" s="311"/>
      <c r="E950" s="314"/>
      <c r="F950" s="314"/>
      <c r="G950" s="214"/>
    </row>
    <row r="951" spans="1:7" s="17" customFormat="1" ht="16.149999999999999" customHeight="1" outlineLevel="1">
      <c r="A951" s="305"/>
      <c r="B951" s="243" t="s">
        <v>1477</v>
      </c>
      <c r="C951" s="308"/>
      <c r="D951" s="311"/>
      <c r="E951" s="314"/>
      <c r="F951" s="314"/>
      <c r="G951" s="214"/>
    </row>
    <row r="952" spans="1:7" s="17" customFormat="1" ht="16.149999999999999" customHeight="1" outlineLevel="1">
      <c r="A952" s="305"/>
      <c r="B952" s="243" t="s">
        <v>1478</v>
      </c>
      <c r="C952" s="308"/>
      <c r="D952" s="311"/>
      <c r="E952" s="314"/>
      <c r="F952" s="314"/>
      <c r="G952" s="214"/>
    </row>
    <row r="953" spans="1:7" s="17" customFormat="1" ht="16.149999999999999" customHeight="1" outlineLevel="1">
      <c r="A953" s="305"/>
      <c r="B953" s="243" t="s">
        <v>1479</v>
      </c>
      <c r="C953" s="308"/>
      <c r="D953" s="311"/>
      <c r="E953" s="314"/>
      <c r="F953" s="314"/>
      <c r="G953" s="214"/>
    </row>
    <row r="954" spans="1:7" s="17" customFormat="1" ht="16.149999999999999" customHeight="1" outlineLevel="1">
      <c r="A954" s="305"/>
      <c r="B954" s="243" t="s">
        <v>1480</v>
      </c>
      <c r="C954" s="308"/>
      <c r="D954" s="311"/>
      <c r="E954" s="314"/>
      <c r="F954" s="314"/>
      <c r="G954" s="214"/>
    </row>
    <row r="955" spans="1:7" s="17" customFormat="1" ht="28.15" customHeight="1" outlineLevel="1">
      <c r="A955" s="306"/>
      <c r="B955" s="244" t="s">
        <v>1481</v>
      </c>
      <c r="C955" s="309"/>
      <c r="D955" s="312"/>
      <c r="E955" s="315"/>
      <c r="F955" s="315"/>
      <c r="G955" s="214"/>
    </row>
    <row r="956" spans="1:7" s="17" customFormat="1" ht="54" customHeight="1" outlineLevel="1">
      <c r="A956" s="171">
        <v>635</v>
      </c>
      <c r="B956" s="213" t="s">
        <v>778</v>
      </c>
      <c r="C956" s="232" t="s">
        <v>19</v>
      </c>
      <c r="D956" s="216">
        <v>1</v>
      </c>
      <c r="E956" s="217"/>
      <c r="F956" s="217">
        <f t="shared" si="28"/>
        <v>0</v>
      </c>
      <c r="G956" s="214"/>
    </row>
    <row r="957" spans="1:7" s="17" customFormat="1" ht="25.5" customHeight="1" outlineLevel="1">
      <c r="A957" s="171">
        <v>636</v>
      </c>
      <c r="B957" s="213" t="s">
        <v>779</v>
      </c>
      <c r="C957" s="232" t="s">
        <v>19</v>
      </c>
      <c r="D957" s="216">
        <v>1</v>
      </c>
      <c r="E957" s="217"/>
      <c r="F957" s="217">
        <f t="shared" si="28"/>
        <v>0</v>
      </c>
      <c r="G957" s="214"/>
    </row>
    <row r="958" spans="1:7" s="17" customFormat="1" ht="39" customHeight="1" outlineLevel="1">
      <c r="A958" s="171">
        <v>637</v>
      </c>
      <c r="B958" s="213" t="s">
        <v>1483</v>
      </c>
      <c r="C958" s="232" t="s">
        <v>1386</v>
      </c>
      <c r="D958" s="216">
        <v>3.75</v>
      </c>
      <c r="E958" s="217"/>
      <c r="F958" s="217">
        <f t="shared" si="28"/>
        <v>0</v>
      </c>
      <c r="G958" s="214"/>
    </row>
    <row r="959" spans="1:7" s="17" customFormat="1" ht="25.5" outlineLevel="1">
      <c r="A959" s="171">
        <v>638</v>
      </c>
      <c r="B959" s="213" t="s">
        <v>1484</v>
      </c>
      <c r="C959" s="232" t="s">
        <v>421</v>
      </c>
      <c r="D959" s="216">
        <v>10</v>
      </c>
      <c r="E959" s="217"/>
      <c r="F959" s="217">
        <f t="shared" si="28"/>
        <v>0</v>
      </c>
      <c r="G959" s="214"/>
    </row>
    <row r="960" spans="1:7" s="17" customFormat="1" ht="25.5" outlineLevel="1">
      <c r="A960" s="171">
        <v>639</v>
      </c>
      <c r="B960" s="213" t="s">
        <v>1485</v>
      </c>
      <c r="C960" s="232" t="s">
        <v>19</v>
      </c>
      <c r="D960" s="216">
        <v>1</v>
      </c>
      <c r="E960" s="217"/>
      <c r="F960" s="217">
        <f t="shared" si="28"/>
        <v>0</v>
      </c>
      <c r="G960" s="214"/>
    </row>
    <row r="961" spans="1:7" s="17" customFormat="1" ht="16.149999999999999" customHeight="1" outlineLevel="1">
      <c r="A961" s="171">
        <v>640</v>
      </c>
      <c r="B961" s="213" t="s">
        <v>783</v>
      </c>
      <c r="C961" s="232" t="s">
        <v>19</v>
      </c>
      <c r="D961" s="216">
        <v>1</v>
      </c>
      <c r="E961" s="217"/>
      <c r="F961" s="217">
        <f t="shared" si="28"/>
        <v>0</v>
      </c>
      <c r="G961" s="214"/>
    </row>
    <row r="962" spans="1:7" s="17" customFormat="1" ht="16.149999999999999" customHeight="1" outlineLevel="1">
      <c r="A962" s="171">
        <v>641</v>
      </c>
      <c r="B962" s="213" t="s">
        <v>784</v>
      </c>
      <c r="C962" s="232" t="s">
        <v>19</v>
      </c>
      <c r="D962" s="216">
        <v>2</v>
      </c>
      <c r="E962" s="217"/>
      <c r="F962" s="217">
        <f t="shared" si="28"/>
        <v>0</v>
      </c>
      <c r="G962" s="214"/>
    </row>
    <row r="963" spans="1:7" s="17" customFormat="1" ht="16.149999999999999" customHeight="1" outlineLevel="1">
      <c r="A963" s="171">
        <v>642</v>
      </c>
      <c r="B963" s="213" t="s">
        <v>785</v>
      </c>
      <c r="C963" s="232" t="s">
        <v>19</v>
      </c>
      <c r="D963" s="216">
        <v>1</v>
      </c>
      <c r="E963" s="217"/>
      <c r="F963" s="217">
        <f t="shared" si="28"/>
        <v>0</v>
      </c>
      <c r="G963" s="214"/>
    </row>
    <row r="964" spans="1:7" s="17" customFormat="1" ht="26.45" customHeight="1" outlineLevel="1">
      <c r="A964" s="304">
        <v>643</v>
      </c>
      <c r="B964" s="242" t="s">
        <v>1489</v>
      </c>
      <c r="C964" s="307" t="s">
        <v>19</v>
      </c>
      <c r="D964" s="310">
        <v>1</v>
      </c>
      <c r="E964" s="313"/>
      <c r="F964" s="313">
        <f t="shared" si="28"/>
        <v>0</v>
      </c>
      <c r="G964" s="214"/>
    </row>
    <row r="965" spans="1:7" s="17" customFormat="1" ht="16.149999999999999" customHeight="1" outlineLevel="1">
      <c r="A965" s="305"/>
      <c r="B965" s="243" t="s">
        <v>1486</v>
      </c>
      <c r="C965" s="308"/>
      <c r="D965" s="311"/>
      <c r="E965" s="314"/>
      <c r="F965" s="314"/>
      <c r="G965" s="214"/>
    </row>
    <row r="966" spans="1:7" s="17" customFormat="1" ht="16.149999999999999" customHeight="1" outlineLevel="1">
      <c r="A966" s="305"/>
      <c r="B966" s="243" t="s">
        <v>1487</v>
      </c>
      <c r="C966" s="308"/>
      <c r="D966" s="311"/>
      <c r="E966" s="314"/>
      <c r="F966" s="314"/>
      <c r="G966" s="214"/>
    </row>
    <row r="967" spans="1:7" s="17" customFormat="1" ht="16.149999999999999" customHeight="1" outlineLevel="1">
      <c r="A967" s="305"/>
      <c r="B967" s="243" t="s">
        <v>1478</v>
      </c>
      <c r="C967" s="308"/>
      <c r="D967" s="311"/>
      <c r="E967" s="314"/>
      <c r="F967" s="314"/>
      <c r="G967" s="214"/>
    </row>
    <row r="968" spans="1:7" s="17" customFormat="1" ht="16.149999999999999" customHeight="1" outlineLevel="1">
      <c r="A968" s="305"/>
      <c r="B968" s="243" t="s">
        <v>1488</v>
      </c>
      <c r="C968" s="308"/>
      <c r="D968" s="311"/>
      <c r="E968" s="314"/>
      <c r="F968" s="314"/>
      <c r="G968" s="214"/>
    </row>
    <row r="969" spans="1:7" s="17" customFormat="1" ht="16.149999999999999" customHeight="1" outlineLevel="1">
      <c r="A969" s="306"/>
      <c r="B969" s="244" t="s">
        <v>1480</v>
      </c>
      <c r="C969" s="309"/>
      <c r="D969" s="312"/>
      <c r="E969" s="315"/>
      <c r="F969" s="315"/>
      <c r="G969" s="214"/>
    </row>
    <row r="970" spans="1:7" s="17" customFormat="1" ht="54" customHeight="1" outlineLevel="1">
      <c r="A970" s="171">
        <v>644</v>
      </c>
      <c r="B970" s="213" t="s">
        <v>787</v>
      </c>
      <c r="C970" s="232" t="s">
        <v>19</v>
      </c>
      <c r="D970" s="216">
        <v>1</v>
      </c>
      <c r="E970" s="217"/>
      <c r="F970" s="217">
        <f t="shared" si="28"/>
        <v>0</v>
      </c>
      <c r="G970" s="214"/>
    </row>
    <row r="971" spans="1:7" s="17" customFormat="1" ht="39" customHeight="1" outlineLevel="1">
      <c r="A971" s="171">
        <v>645</v>
      </c>
      <c r="B971" s="213" t="s">
        <v>788</v>
      </c>
      <c r="C971" s="232" t="s">
        <v>1386</v>
      </c>
      <c r="D971" s="216">
        <v>3.75</v>
      </c>
      <c r="E971" s="217"/>
      <c r="F971" s="217">
        <f t="shared" si="28"/>
        <v>0</v>
      </c>
      <c r="G971" s="214"/>
    </row>
    <row r="972" spans="1:7" s="17" customFormat="1" ht="25.5" outlineLevel="1">
      <c r="A972" s="171">
        <v>646</v>
      </c>
      <c r="B972" s="213" t="s">
        <v>1490</v>
      </c>
      <c r="C972" s="232" t="s">
        <v>421</v>
      </c>
      <c r="D972" s="216">
        <v>10</v>
      </c>
      <c r="E972" s="217"/>
      <c r="F972" s="217">
        <f t="shared" si="28"/>
        <v>0</v>
      </c>
      <c r="G972" s="214"/>
    </row>
    <row r="973" spans="1:7" s="17" customFormat="1" ht="25.5" outlineLevel="1">
      <c r="A973" s="171">
        <v>647</v>
      </c>
      <c r="B973" s="213" t="s">
        <v>1491</v>
      </c>
      <c r="C973" s="232" t="s">
        <v>19</v>
      </c>
      <c r="D973" s="216">
        <v>1</v>
      </c>
      <c r="E973" s="217"/>
      <c r="F973" s="217">
        <f t="shared" si="28"/>
        <v>0</v>
      </c>
      <c r="G973" s="214"/>
    </row>
    <row r="974" spans="1:7" s="17" customFormat="1" ht="16.149999999999999" customHeight="1" outlineLevel="1">
      <c r="A974" s="171">
        <v>648</v>
      </c>
      <c r="B974" s="213" t="s">
        <v>791</v>
      </c>
      <c r="C974" s="232" t="s">
        <v>19</v>
      </c>
      <c r="D974" s="216">
        <v>1</v>
      </c>
      <c r="E974" s="217"/>
      <c r="F974" s="217">
        <f t="shared" si="28"/>
        <v>0</v>
      </c>
      <c r="G974" s="214"/>
    </row>
    <row r="975" spans="1:7" s="17" customFormat="1" ht="16.149999999999999" customHeight="1" outlineLevel="1">
      <c r="A975" s="171">
        <v>649</v>
      </c>
      <c r="B975" s="213" t="s">
        <v>792</v>
      </c>
      <c r="C975" s="232" t="s">
        <v>19</v>
      </c>
      <c r="D975" s="216">
        <v>2</v>
      </c>
      <c r="E975" s="217"/>
      <c r="F975" s="217">
        <f t="shared" si="28"/>
        <v>0</v>
      </c>
      <c r="G975" s="214"/>
    </row>
    <row r="976" spans="1:7" s="17" customFormat="1" ht="18" customHeight="1" outlineLevel="1">
      <c r="A976" s="171"/>
      <c r="B976" s="316" t="s">
        <v>793</v>
      </c>
      <c r="C976" s="317"/>
      <c r="D976" s="317"/>
      <c r="E976" s="317"/>
      <c r="F976" s="318"/>
      <c r="G976" s="214"/>
    </row>
    <row r="977" spans="1:7" s="17" customFormat="1" ht="25.5" outlineLevel="1">
      <c r="A977" s="171">
        <v>650</v>
      </c>
      <c r="B977" s="213" t="s">
        <v>794</v>
      </c>
      <c r="C977" s="232" t="s">
        <v>19</v>
      </c>
      <c r="D977" s="216">
        <v>1</v>
      </c>
      <c r="E977" s="217"/>
      <c r="F977" s="217">
        <f t="shared" si="28"/>
        <v>0</v>
      </c>
      <c r="G977" s="214"/>
    </row>
    <row r="978" spans="1:7" s="17" customFormat="1" ht="26.45" customHeight="1" outlineLevel="1">
      <c r="A978" s="171">
        <v>651</v>
      </c>
      <c r="B978" s="213" t="s">
        <v>795</v>
      </c>
      <c r="C978" s="232" t="s">
        <v>19</v>
      </c>
      <c r="D978" s="216">
        <v>1</v>
      </c>
      <c r="E978" s="217"/>
      <c r="F978" s="217">
        <f t="shared" si="28"/>
        <v>0</v>
      </c>
      <c r="G978" s="214"/>
    </row>
    <row r="979" spans="1:7" s="17" customFormat="1" ht="25.5" outlineLevel="1">
      <c r="A979" s="171">
        <v>652</v>
      </c>
      <c r="B979" s="213" t="s">
        <v>500</v>
      </c>
      <c r="C979" s="232" t="s">
        <v>19</v>
      </c>
      <c r="D979" s="216">
        <v>1</v>
      </c>
      <c r="E979" s="217"/>
      <c r="F979" s="217">
        <f t="shared" si="28"/>
        <v>0</v>
      </c>
      <c r="G979" s="214"/>
    </row>
    <row r="980" spans="1:7" s="17" customFormat="1" ht="25.5" outlineLevel="1">
      <c r="A980" s="171">
        <v>653</v>
      </c>
      <c r="B980" s="213" t="s">
        <v>796</v>
      </c>
      <c r="C980" s="232" t="s">
        <v>19</v>
      </c>
      <c r="D980" s="216">
        <v>1</v>
      </c>
      <c r="E980" s="217"/>
      <c r="F980" s="217">
        <f t="shared" si="28"/>
        <v>0</v>
      </c>
      <c r="G980" s="214"/>
    </row>
    <row r="981" spans="1:7" s="17" customFormat="1" ht="16.149999999999999" customHeight="1" outlineLevel="1">
      <c r="A981" s="171">
        <v>654</v>
      </c>
      <c r="B981" s="213" t="s">
        <v>560</v>
      </c>
      <c r="C981" s="232" t="s">
        <v>19</v>
      </c>
      <c r="D981" s="216">
        <v>1</v>
      </c>
      <c r="E981" s="217"/>
      <c r="F981" s="217">
        <f>ROUND(D981*E981,2)</f>
        <v>0</v>
      </c>
      <c r="G981" s="214"/>
    </row>
    <row r="982" spans="1:7" s="17" customFormat="1" ht="25.5" outlineLevel="1">
      <c r="A982" s="171">
        <v>655</v>
      </c>
      <c r="B982" s="213" t="s">
        <v>797</v>
      </c>
      <c r="C982" s="232" t="s">
        <v>19</v>
      </c>
      <c r="D982" s="216">
        <v>1</v>
      </c>
      <c r="E982" s="217"/>
      <c r="F982" s="217">
        <f>ROUND(D982*E982,2)</f>
        <v>0</v>
      </c>
      <c r="G982" s="214"/>
    </row>
    <row r="983" spans="1:7" s="17" customFormat="1" ht="25.5" outlineLevel="1">
      <c r="A983" s="171">
        <v>656</v>
      </c>
      <c r="B983" s="213" t="s">
        <v>499</v>
      </c>
      <c r="C983" s="232" t="s">
        <v>19</v>
      </c>
      <c r="D983" s="216">
        <v>1</v>
      </c>
      <c r="E983" s="217"/>
      <c r="F983" s="217">
        <f>ROUND(D983*E983,2)</f>
        <v>0</v>
      </c>
      <c r="G983" s="214"/>
    </row>
    <row r="984" spans="1:7" s="17" customFormat="1" ht="25.5" outlineLevel="1">
      <c r="A984" s="171">
        <v>657</v>
      </c>
      <c r="B984" s="213" t="s">
        <v>798</v>
      </c>
      <c r="C984" s="232" t="s">
        <v>19</v>
      </c>
      <c r="D984" s="216">
        <v>1</v>
      </c>
      <c r="E984" s="217"/>
      <c r="F984" s="217">
        <f>ROUND(D984*E984,2)</f>
        <v>0</v>
      </c>
      <c r="G984" s="214"/>
    </row>
    <row r="985" spans="1:7" s="17" customFormat="1" ht="18" customHeight="1" outlineLevel="1">
      <c r="A985" s="248" t="s">
        <v>3</v>
      </c>
      <c r="B985" s="328" t="s">
        <v>805</v>
      </c>
      <c r="C985" s="329"/>
      <c r="D985" s="329"/>
      <c r="E985" s="329"/>
      <c r="F985" s="330"/>
      <c r="G985" s="214"/>
    </row>
    <row r="986" spans="1:7" s="17" customFormat="1" ht="16.149999999999999" customHeight="1" outlineLevel="1">
      <c r="A986" s="171">
        <v>658</v>
      </c>
      <c r="B986" s="213" t="s">
        <v>813</v>
      </c>
      <c r="C986" s="232" t="s">
        <v>421</v>
      </c>
      <c r="D986" s="216">
        <v>18</v>
      </c>
      <c r="E986" s="217"/>
      <c r="F986" s="217">
        <f t="shared" ref="F986:F1006" si="29">ROUND(D986*E986,2)</f>
        <v>0</v>
      </c>
      <c r="G986" s="214"/>
    </row>
    <row r="987" spans="1:7" s="17" customFormat="1" ht="16.149999999999999" customHeight="1" outlineLevel="1">
      <c r="A987" s="171">
        <v>659</v>
      </c>
      <c r="B987" s="213" t="s">
        <v>814</v>
      </c>
      <c r="C987" s="232" t="s">
        <v>421</v>
      </c>
      <c r="D987" s="216">
        <v>18</v>
      </c>
      <c r="E987" s="217"/>
      <c r="F987" s="217">
        <f t="shared" si="29"/>
        <v>0</v>
      </c>
      <c r="G987" s="214"/>
    </row>
    <row r="988" spans="1:7" s="17" customFormat="1" ht="16.149999999999999" customHeight="1" outlineLevel="1">
      <c r="A988" s="171">
        <v>660</v>
      </c>
      <c r="B988" s="213" t="s">
        <v>815</v>
      </c>
      <c r="C988" s="232" t="s">
        <v>421</v>
      </c>
      <c r="D988" s="216">
        <v>97</v>
      </c>
      <c r="E988" s="217"/>
      <c r="F988" s="217">
        <f t="shared" si="29"/>
        <v>0</v>
      </c>
      <c r="G988" s="214"/>
    </row>
    <row r="989" spans="1:7" s="17" customFormat="1" ht="16.149999999999999" customHeight="1" outlineLevel="1">
      <c r="A989" s="171">
        <v>661</v>
      </c>
      <c r="B989" s="213" t="s">
        <v>816</v>
      </c>
      <c r="C989" s="232" t="s">
        <v>421</v>
      </c>
      <c r="D989" s="216">
        <v>97</v>
      </c>
      <c r="E989" s="217"/>
      <c r="F989" s="217">
        <f t="shared" si="29"/>
        <v>0</v>
      </c>
      <c r="G989" s="214"/>
    </row>
    <row r="990" spans="1:7" s="17" customFormat="1" ht="16.149999999999999" customHeight="1" outlineLevel="1">
      <c r="A990" s="171">
        <v>662</v>
      </c>
      <c r="B990" s="213" t="s">
        <v>817</v>
      </c>
      <c r="C990" s="232" t="s">
        <v>421</v>
      </c>
      <c r="D990" s="216">
        <v>127</v>
      </c>
      <c r="E990" s="217"/>
      <c r="F990" s="217">
        <f t="shared" si="29"/>
        <v>0</v>
      </c>
      <c r="G990" s="214"/>
    </row>
    <row r="991" spans="1:7" s="17" customFormat="1" ht="16.149999999999999" customHeight="1" outlineLevel="1">
      <c r="A991" s="171">
        <v>663</v>
      </c>
      <c r="B991" s="213" t="s">
        <v>818</v>
      </c>
      <c r="C991" s="232" t="s">
        <v>421</v>
      </c>
      <c r="D991" s="216">
        <v>127</v>
      </c>
      <c r="E991" s="217"/>
      <c r="F991" s="217">
        <f t="shared" si="29"/>
        <v>0</v>
      </c>
      <c r="G991" s="214"/>
    </row>
    <row r="992" spans="1:7" s="17" customFormat="1" ht="16.149999999999999" customHeight="1" outlineLevel="1">
      <c r="A992" s="171">
        <v>664</v>
      </c>
      <c r="B992" s="213" t="s">
        <v>819</v>
      </c>
      <c r="C992" s="232" t="s">
        <v>421</v>
      </c>
      <c r="D992" s="216">
        <v>17.600000000000001</v>
      </c>
      <c r="E992" s="217"/>
      <c r="F992" s="217">
        <f t="shared" si="29"/>
        <v>0</v>
      </c>
      <c r="G992" s="214"/>
    </row>
    <row r="993" spans="1:7" s="17" customFormat="1" ht="16.149999999999999" customHeight="1" outlineLevel="1">
      <c r="A993" s="171">
        <v>665</v>
      </c>
      <c r="B993" s="213" t="s">
        <v>820</v>
      </c>
      <c r="C993" s="232" t="s">
        <v>421</v>
      </c>
      <c r="D993" s="216">
        <v>17.600000000000001</v>
      </c>
      <c r="E993" s="217"/>
      <c r="F993" s="217">
        <f t="shared" si="29"/>
        <v>0</v>
      </c>
      <c r="G993" s="214"/>
    </row>
    <row r="994" spans="1:7" s="17" customFormat="1" ht="16.149999999999999" customHeight="1" outlineLevel="1">
      <c r="A994" s="171">
        <v>666</v>
      </c>
      <c r="B994" s="213" t="s">
        <v>821</v>
      </c>
      <c r="C994" s="232" t="s">
        <v>421</v>
      </c>
      <c r="D994" s="216">
        <v>61.6</v>
      </c>
      <c r="E994" s="217"/>
      <c r="F994" s="217">
        <f t="shared" si="29"/>
        <v>0</v>
      </c>
      <c r="G994" s="214"/>
    </row>
    <row r="995" spans="1:7" s="17" customFormat="1" ht="16.149999999999999" customHeight="1" outlineLevel="1">
      <c r="A995" s="171">
        <v>667</v>
      </c>
      <c r="B995" s="213" t="s">
        <v>822</v>
      </c>
      <c r="C995" s="232" t="s">
        <v>421</v>
      </c>
      <c r="D995" s="216">
        <v>61.6</v>
      </c>
      <c r="E995" s="217"/>
      <c r="F995" s="217">
        <f t="shared" si="29"/>
        <v>0</v>
      </c>
      <c r="G995" s="214"/>
    </row>
    <row r="996" spans="1:7" s="17" customFormat="1" ht="16.149999999999999" customHeight="1" outlineLevel="1">
      <c r="A996" s="171">
        <v>668</v>
      </c>
      <c r="B996" s="213" t="s">
        <v>823</v>
      </c>
      <c r="C996" s="232" t="s">
        <v>421</v>
      </c>
      <c r="D996" s="216">
        <v>40</v>
      </c>
      <c r="E996" s="217"/>
      <c r="F996" s="217">
        <f t="shared" si="29"/>
        <v>0</v>
      </c>
      <c r="G996" s="214"/>
    </row>
    <row r="997" spans="1:7" s="17" customFormat="1" ht="16.149999999999999" customHeight="1" outlineLevel="1">
      <c r="A997" s="171">
        <v>669</v>
      </c>
      <c r="B997" s="213" t="s">
        <v>824</v>
      </c>
      <c r="C997" s="232" t="s">
        <v>421</v>
      </c>
      <c r="D997" s="216">
        <v>40</v>
      </c>
      <c r="E997" s="217"/>
      <c r="F997" s="217">
        <f t="shared" si="29"/>
        <v>0</v>
      </c>
      <c r="G997" s="214"/>
    </row>
    <row r="998" spans="1:7" s="17" customFormat="1" ht="16.149999999999999" customHeight="1" outlineLevel="1">
      <c r="A998" s="171">
        <v>670</v>
      </c>
      <c r="B998" s="213" t="s">
        <v>825</v>
      </c>
      <c r="C998" s="232" t="s">
        <v>19</v>
      </c>
      <c r="D998" s="216">
        <v>8</v>
      </c>
      <c r="E998" s="217"/>
      <c r="F998" s="217">
        <f t="shared" si="29"/>
        <v>0</v>
      </c>
      <c r="G998" s="214"/>
    </row>
    <row r="999" spans="1:7" s="17" customFormat="1" ht="16.149999999999999" customHeight="1" outlineLevel="1">
      <c r="A999" s="171">
        <v>671</v>
      </c>
      <c r="B999" s="213" t="s">
        <v>826</v>
      </c>
      <c r="C999" s="232" t="s">
        <v>19</v>
      </c>
      <c r="D999" s="216">
        <v>8</v>
      </c>
      <c r="E999" s="217"/>
      <c r="F999" s="217">
        <f t="shared" si="29"/>
        <v>0</v>
      </c>
      <c r="G999" s="214"/>
    </row>
    <row r="1000" spans="1:7" s="17" customFormat="1" ht="39" customHeight="1" outlineLevel="1">
      <c r="A1000" s="171">
        <v>672</v>
      </c>
      <c r="B1000" s="213" t="s">
        <v>827</v>
      </c>
      <c r="C1000" s="232" t="s">
        <v>19</v>
      </c>
      <c r="D1000" s="216">
        <v>13</v>
      </c>
      <c r="E1000" s="217"/>
      <c r="F1000" s="217">
        <f t="shared" si="29"/>
        <v>0</v>
      </c>
      <c r="G1000" s="214"/>
    </row>
    <row r="1001" spans="1:7" s="17" customFormat="1" ht="16.149999999999999" customHeight="1" outlineLevel="1">
      <c r="A1001" s="171">
        <v>673</v>
      </c>
      <c r="B1001" s="213" t="s">
        <v>828</v>
      </c>
      <c r="C1001" s="232" t="s">
        <v>1184</v>
      </c>
      <c r="D1001" s="216">
        <v>52</v>
      </c>
      <c r="E1001" s="217"/>
      <c r="F1001" s="217">
        <f t="shared" si="29"/>
        <v>0</v>
      </c>
      <c r="G1001" s="214"/>
    </row>
    <row r="1002" spans="1:7" s="17" customFormat="1" ht="16.149999999999999" customHeight="1" outlineLevel="1">
      <c r="A1002" s="171">
        <v>674</v>
      </c>
      <c r="B1002" s="213" t="s">
        <v>829</v>
      </c>
      <c r="C1002" s="232" t="s">
        <v>1184</v>
      </c>
      <c r="D1002" s="216">
        <v>108</v>
      </c>
      <c r="E1002" s="217"/>
      <c r="F1002" s="217">
        <f t="shared" si="29"/>
        <v>0</v>
      </c>
      <c r="G1002" s="214"/>
    </row>
    <row r="1003" spans="1:7" s="17" customFormat="1" ht="16.149999999999999" customHeight="1" outlineLevel="1">
      <c r="A1003" s="171">
        <v>675</v>
      </c>
      <c r="B1003" s="213" t="s">
        <v>830</v>
      </c>
      <c r="C1003" s="232" t="s">
        <v>1184</v>
      </c>
      <c r="D1003" s="216">
        <v>1304</v>
      </c>
      <c r="E1003" s="217"/>
      <c r="F1003" s="217">
        <f t="shared" si="29"/>
        <v>0</v>
      </c>
      <c r="G1003" s="214"/>
    </row>
    <row r="1004" spans="1:7" s="17" customFormat="1" ht="16.149999999999999" customHeight="1" outlineLevel="1">
      <c r="A1004" s="171">
        <v>676</v>
      </c>
      <c r="B1004" s="213" t="s">
        <v>831</v>
      </c>
      <c r="C1004" s="232" t="s">
        <v>1184</v>
      </c>
      <c r="D1004" s="216">
        <v>1464</v>
      </c>
      <c r="E1004" s="217"/>
      <c r="F1004" s="217">
        <f t="shared" si="29"/>
        <v>0</v>
      </c>
      <c r="G1004" s="214"/>
    </row>
    <row r="1005" spans="1:7" s="17" customFormat="1" ht="16.149999999999999" customHeight="1" outlineLevel="1">
      <c r="A1005" s="171">
        <v>677</v>
      </c>
      <c r="B1005" s="213" t="s">
        <v>832</v>
      </c>
      <c r="C1005" s="232" t="s">
        <v>1249</v>
      </c>
      <c r="D1005" s="216">
        <v>120</v>
      </c>
      <c r="E1005" s="217"/>
      <c r="F1005" s="217">
        <f t="shared" si="29"/>
        <v>0</v>
      </c>
      <c r="G1005" s="214"/>
    </row>
    <row r="1006" spans="1:7" s="17" customFormat="1" ht="16.149999999999999" customHeight="1" outlineLevel="1">
      <c r="A1006" s="171">
        <v>678</v>
      </c>
      <c r="B1006" s="213" t="s">
        <v>833</v>
      </c>
      <c r="C1006" s="232" t="s">
        <v>1184</v>
      </c>
      <c r="D1006" s="216">
        <v>1464</v>
      </c>
      <c r="E1006" s="217"/>
      <c r="F1006" s="217">
        <f t="shared" si="29"/>
        <v>0</v>
      </c>
      <c r="G1006" s="214"/>
    </row>
    <row r="1007" spans="1:7" s="17" customFormat="1" ht="18" customHeight="1" outlineLevel="1">
      <c r="A1007" s="248" t="s">
        <v>4</v>
      </c>
      <c r="B1007" s="328" t="s">
        <v>801</v>
      </c>
      <c r="C1007" s="329"/>
      <c r="D1007" s="329"/>
      <c r="E1007" s="329"/>
      <c r="F1007" s="330"/>
      <c r="G1007" s="214"/>
    </row>
    <row r="1008" spans="1:7" s="17" customFormat="1" ht="16.149999999999999" customHeight="1" outlineLevel="1">
      <c r="A1008" s="171">
        <v>679</v>
      </c>
      <c r="B1008" s="213" t="s">
        <v>834</v>
      </c>
      <c r="C1008" s="232" t="s">
        <v>421</v>
      </c>
      <c r="D1008" s="216">
        <v>6</v>
      </c>
      <c r="E1008" s="217"/>
      <c r="F1008" s="217">
        <f t="shared" ref="F1008:F1038" si="30">ROUND(D1008*E1008,2)</f>
        <v>0</v>
      </c>
      <c r="G1008" s="214"/>
    </row>
    <row r="1009" spans="1:7" s="17" customFormat="1" ht="16.149999999999999" customHeight="1" outlineLevel="1">
      <c r="A1009" s="171">
        <v>680</v>
      </c>
      <c r="B1009" s="213" t="s">
        <v>835</v>
      </c>
      <c r="C1009" s="232" t="s">
        <v>421</v>
      </c>
      <c r="D1009" s="216">
        <v>6</v>
      </c>
      <c r="E1009" s="217"/>
      <c r="F1009" s="217">
        <f t="shared" si="30"/>
        <v>0</v>
      </c>
      <c r="G1009" s="214"/>
    </row>
    <row r="1010" spans="1:7" s="17" customFormat="1" ht="16.149999999999999" customHeight="1" outlineLevel="1">
      <c r="A1010" s="171">
        <v>681</v>
      </c>
      <c r="B1010" s="213" t="s">
        <v>836</v>
      </c>
      <c r="C1010" s="232" t="s">
        <v>421</v>
      </c>
      <c r="D1010" s="216">
        <v>8</v>
      </c>
      <c r="E1010" s="217"/>
      <c r="F1010" s="217">
        <f t="shared" si="30"/>
        <v>0</v>
      </c>
      <c r="G1010" s="214"/>
    </row>
    <row r="1011" spans="1:7" s="17" customFormat="1" ht="16.149999999999999" customHeight="1" outlineLevel="1">
      <c r="A1011" s="171">
        <v>682</v>
      </c>
      <c r="B1011" s="213" t="s">
        <v>837</v>
      </c>
      <c r="C1011" s="232" t="s">
        <v>421</v>
      </c>
      <c r="D1011" s="216">
        <v>8</v>
      </c>
      <c r="E1011" s="217"/>
      <c r="F1011" s="217">
        <f t="shared" si="30"/>
        <v>0</v>
      </c>
      <c r="G1011" s="214"/>
    </row>
    <row r="1012" spans="1:7" s="17" customFormat="1" ht="16.149999999999999" customHeight="1" outlineLevel="1">
      <c r="A1012" s="171">
        <v>683</v>
      </c>
      <c r="B1012" s="213" t="s">
        <v>838</v>
      </c>
      <c r="C1012" s="232" t="s">
        <v>421</v>
      </c>
      <c r="D1012" s="216">
        <v>179</v>
      </c>
      <c r="E1012" s="217"/>
      <c r="F1012" s="217">
        <f t="shared" si="30"/>
        <v>0</v>
      </c>
      <c r="G1012" s="214"/>
    </row>
    <row r="1013" spans="1:7" s="17" customFormat="1" ht="16.149999999999999" customHeight="1" outlineLevel="1">
      <c r="A1013" s="171">
        <v>684</v>
      </c>
      <c r="B1013" s="213" t="s">
        <v>839</v>
      </c>
      <c r="C1013" s="232" t="s">
        <v>421</v>
      </c>
      <c r="D1013" s="216">
        <v>179</v>
      </c>
      <c r="E1013" s="217"/>
      <c r="F1013" s="217">
        <f t="shared" si="30"/>
        <v>0</v>
      </c>
      <c r="G1013" s="214"/>
    </row>
    <row r="1014" spans="1:7" s="17" customFormat="1" ht="16.149999999999999" customHeight="1" outlineLevel="1">
      <c r="A1014" s="171">
        <v>685</v>
      </c>
      <c r="B1014" s="213" t="s">
        <v>840</v>
      </c>
      <c r="C1014" s="232" t="s">
        <v>421</v>
      </c>
      <c r="D1014" s="216">
        <v>4</v>
      </c>
      <c r="E1014" s="217"/>
      <c r="F1014" s="217">
        <f t="shared" si="30"/>
        <v>0</v>
      </c>
      <c r="G1014" s="214"/>
    </row>
    <row r="1015" spans="1:7" s="17" customFormat="1" ht="16.149999999999999" customHeight="1" outlineLevel="1">
      <c r="A1015" s="171">
        <v>686</v>
      </c>
      <c r="B1015" s="213" t="s">
        <v>841</v>
      </c>
      <c r="C1015" s="232" t="s">
        <v>421</v>
      </c>
      <c r="D1015" s="216">
        <v>4</v>
      </c>
      <c r="E1015" s="217"/>
      <c r="F1015" s="217">
        <f t="shared" si="30"/>
        <v>0</v>
      </c>
      <c r="G1015" s="214"/>
    </row>
    <row r="1016" spans="1:7" s="17" customFormat="1" ht="16.149999999999999" customHeight="1" outlineLevel="1">
      <c r="A1016" s="171">
        <v>687</v>
      </c>
      <c r="B1016" s="213" t="s">
        <v>842</v>
      </c>
      <c r="C1016" s="232" t="s">
        <v>19</v>
      </c>
      <c r="D1016" s="216">
        <v>3</v>
      </c>
      <c r="E1016" s="217"/>
      <c r="F1016" s="217">
        <f t="shared" si="30"/>
        <v>0</v>
      </c>
      <c r="G1016" s="214"/>
    </row>
    <row r="1017" spans="1:7" s="17" customFormat="1" ht="16.149999999999999" customHeight="1" outlineLevel="1">
      <c r="A1017" s="171">
        <v>688</v>
      </c>
      <c r="B1017" s="213" t="s">
        <v>843</v>
      </c>
      <c r="C1017" s="232" t="s">
        <v>19</v>
      </c>
      <c r="D1017" s="216">
        <v>3</v>
      </c>
      <c r="E1017" s="217"/>
      <c r="F1017" s="217">
        <f t="shared" si="30"/>
        <v>0</v>
      </c>
      <c r="G1017" s="214"/>
    </row>
    <row r="1018" spans="1:7" s="17" customFormat="1" ht="16.149999999999999" customHeight="1" outlineLevel="1">
      <c r="A1018" s="171">
        <v>689</v>
      </c>
      <c r="B1018" s="213" t="s">
        <v>844</v>
      </c>
      <c r="C1018" s="232" t="s">
        <v>19</v>
      </c>
      <c r="D1018" s="216">
        <v>2</v>
      </c>
      <c r="E1018" s="217"/>
      <c r="F1018" s="217">
        <f t="shared" si="30"/>
        <v>0</v>
      </c>
      <c r="G1018" s="214"/>
    </row>
    <row r="1019" spans="1:7" s="17" customFormat="1" ht="16.149999999999999" customHeight="1" outlineLevel="1">
      <c r="A1019" s="171">
        <v>690</v>
      </c>
      <c r="B1019" s="213" t="s">
        <v>845</v>
      </c>
      <c r="C1019" s="232" t="s">
        <v>19</v>
      </c>
      <c r="D1019" s="216">
        <v>2</v>
      </c>
      <c r="E1019" s="217"/>
      <c r="F1019" s="217">
        <f t="shared" si="30"/>
        <v>0</v>
      </c>
      <c r="G1019" s="214"/>
    </row>
    <row r="1020" spans="1:7" s="17" customFormat="1" ht="16.149999999999999" customHeight="1" outlineLevel="1">
      <c r="A1020" s="171">
        <v>691</v>
      </c>
      <c r="B1020" s="213" t="s">
        <v>846</v>
      </c>
      <c r="C1020" s="232" t="s">
        <v>19</v>
      </c>
      <c r="D1020" s="216">
        <v>1</v>
      </c>
      <c r="E1020" s="217"/>
      <c r="F1020" s="217">
        <f t="shared" si="30"/>
        <v>0</v>
      </c>
      <c r="G1020" s="214"/>
    </row>
    <row r="1021" spans="1:7" s="17" customFormat="1" ht="16.149999999999999" customHeight="1" outlineLevel="1">
      <c r="A1021" s="171">
        <v>692</v>
      </c>
      <c r="B1021" s="213" t="s">
        <v>847</v>
      </c>
      <c r="C1021" s="232" t="s">
        <v>19</v>
      </c>
      <c r="D1021" s="216">
        <v>1</v>
      </c>
      <c r="E1021" s="217"/>
      <c r="F1021" s="217">
        <f t="shared" si="30"/>
        <v>0</v>
      </c>
      <c r="G1021" s="214"/>
    </row>
    <row r="1022" spans="1:7" s="17" customFormat="1" ht="16.149999999999999" customHeight="1" outlineLevel="1">
      <c r="A1022" s="171">
        <v>693</v>
      </c>
      <c r="B1022" s="213" t="s">
        <v>848</v>
      </c>
      <c r="C1022" s="232" t="s">
        <v>19</v>
      </c>
      <c r="D1022" s="216">
        <v>3</v>
      </c>
      <c r="E1022" s="217"/>
      <c r="F1022" s="217">
        <f t="shared" si="30"/>
        <v>0</v>
      </c>
      <c r="G1022" s="214"/>
    </row>
    <row r="1023" spans="1:7" s="17" customFormat="1" ht="16.149999999999999" customHeight="1" outlineLevel="1">
      <c r="A1023" s="171">
        <v>694</v>
      </c>
      <c r="B1023" s="213" t="s">
        <v>849</v>
      </c>
      <c r="C1023" s="232" t="s">
        <v>19</v>
      </c>
      <c r="D1023" s="216">
        <v>3</v>
      </c>
      <c r="E1023" s="217"/>
      <c r="F1023" s="217">
        <f t="shared" si="30"/>
        <v>0</v>
      </c>
      <c r="G1023" s="214"/>
    </row>
    <row r="1024" spans="1:7" s="17" customFormat="1" ht="16.149999999999999" customHeight="1" outlineLevel="1">
      <c r="A1024" s="171">
        <v>695</v>
      </c>
      <c r="B1024" s="213" t="s">
        <v>850</v>
      </c>
      <c r="C1024" s="232" t="s">
        <v>1184</v>
      </c>
      <c r="D1024" s="216">
        <v>30</v>
      </c>
      <c r="E1024" s="217"/>
      <c r="F1024" s="217">
        <f t="shared" si="30"/>
        <v>0</v>
      </c>
      <c r="G1024" s="214"/>
    </row>
    <row r="1025" spans="1:7" s="17" customFormat="1" ht="16.149999999999999" customHeight="1" outlineLevel="1">
      <c r="A1025" s="171">
        <v>696</v>
      </c>
      <c r="B1025" s="213" t="s">
        <v>851</v>
      </c>
      <c r="C1025" s="232" t="s">
        <v>1184</v>
      </c>
      <c r="D1025" s="216">
        <v>50</v>
      </c>
      <c r="E1025" s="217"/>
      <c r="F1025" s="217">
        <f t="shared" si="30"/>
        <v>0</v>
      </c>
      <c r="G1025" s="214"/>
    </row>
    <row r="1026" spans="1:7" s="17" customFormat="1" ht="16.149999999999999" customHeight="1" outlineLevel="1">
      <c r="A1026" s="171">
        <v>697</v>
      </c>
      <c r="B1026" s="213" t="s">
        <v>830</v>
      </c>
      <c r="C1026" s="232" t="s">
        <v>1184</v>
      </c>
      <c r="D1026" s="216">
        <v>156.4</v>
      </c>
      <c r="E1026" s="217"/>
      <c r="F1026" s="217">
        <f t="shared" si="30"/>
        <v>0</v>
      </c>
      <c r="G1026" s="214"/>
    </row>
    <row r="1027" spans="1:7" s="17" customFormat="1" ht="16.149999999999999" customHeight="1" outlineLevel="1">
      <c r="A1027" s="171">
        <v>698</v>
      </c>
      <c r="B1027" s="213" t="s">
        <v>852</v>
      </c>
      <c r="C1027" s="232" t="s">
        <v>1184</v>
      </c>
      <c r="D1027" s="216">
        <v>236.4</v>
      </c>
      <c r="E1027" s="217"/>
      <c r="F1027" s="217">
        <f t="shared" si="30"/>
        <v>0</v>
      </c>
      <c r="G1027" s="214"/>
    </row>
    <row r="1028" spans="1:7" s="17" customFormat="1" ht="16.149999999999999" customHeight="1" outlineLevel="1">
      <c r="A1028" s="171">
        <v>699</v>
      </c>
      <c r="B1028" s="213" t="s">
        <v>833</v>
      </c>
      <c r="C1028" s="232" t="s">
        <v>1184</v>
      </c>
      <c r="D1028" s="216">
        <v>236.4</v>
      </c>
      <c r="E1028" s="217"/>
      <c r="F1028" s="217">
        <f t="shared" si="30"/>
        <v>0</v>
      </c>
      <c r="G1028" s="214"/>
    </row>
    <row r="1029" spans="1:7" s="17" customFormat="1" ht="16.149999999999999" customHeight="1" outlineLevel="1">
      <c r="A1029" s="171">
        <v>700</v>
      </c>
      <c r="B1029" s="213" t="s">
        <v>1499</v>
      </c>
      <c r="C1029" s="232" t="s">
        <v>421</v>
      </c>
      <c r="D1029" s="216">
        <v>1</v>
      </c>
      <c r="E1029" s="217"/>
      <c r="F1029" s="217">
        <f t="shared" si="30"/>
        <v>0</v>
      </c>
      <c r="G1029" s="214"/>
    </row>
    <row r="1030" spans="1:7" s="17" customFormat="1" ht="25.5" outlineLevel="1">
      <c r="A1030" s="171">
        <v>701</v>
      </c>
      <c r="B1030" s="213" t="s">
        <v>1500</v>
      </c>
      <c r="C1030" s="232" t="s">
        <v>421</v>
      </c>
      <c r="D1030" s="216">
        <v>1.5</v>
      </c>
      <c r="E1030" s="217"/>
      <c r="F1030" s="217">
        <f t="shared" si="30"/>
        <v>0</v>
      </c>
      <c r="G1030" s="214"/>
    </row>
    <row r="1031" spans="1:7" s="17" customFormat="1" ht="16.149999999999999" customHeight="1" outlineLevel="1">
      <c r="A1031" s="171">
        <v>702</v>
      </c>
      <c r="B1031" s="213" t="s">
        <v>1501</v>
      </c>
      <c r="C1031" s="232" t="s">
        <v>19</v>
      </c>
      <c r="D1031" s="216">
        <v>2</v>
      </c>
      <c r="E1031" s="217"/>
      <c r="F1031" s="217">
        <f t="shared" si="30"/>
        <v>0</v>
      </c>
      <c r="G1031" s="214"/>
    </row>
    <row r="1032" spans="1:7" s="17" customFormat="1" ht="16.149999999999999" customHeight="1" outlineLevel="1">
      <c r="A1032" s="171">
        <v>703</v>
      </c>
      <c r="B1032" s="213" t="s">
        <v>1502</v>
      </c>
      <c r="C1032" s="232" t="s">
        <v>19</v>
      </c>
      <c r="D1032" s="216">
        <v>1</v>
      </c>
      <c r="E1032" s="217"/>
      <c r="F1032" s="217">
        <f t="shared" si="30"/>
        <v>0</v>
      </c>
      <c r="G1032" s="214"/>
    </row>
    <row r="1033" spans="1:7" s="17" customFormat="1" ht="16.149999999999999" customHeight="1" outlineLevel="1">
      <c r="A1033" s="171">
        <v>704</v>
      </c>
      <c r="B1033" s="213" t="s">
        <v>1503</v>
      </c>
      <c r="C1033" s="232" t="s">
        <v>19</v>
      </c>
      <c r="D1033" s="216">
        <v>1</v>
      </c>
      <c r="E1033" s="217"/>
      <c r="F1033" s="217">
        <f t="shared" si="30"/>
        <v>0</v>
      </c>
      <c r="G1033" s="214"/>
    </row>
    <row r="1034" spans="1:7" s="17" customFormat="1" ht="16.149999999999999" customHeight="1" outlineLevel="1">
      <c r="A1034" s="171">
        <v>705</v>
      </c>
      <c r="B1034" s="213" t="s">
        <v>1504</v>
      </c>
      <c r="C1034" s="232" t="s">
        <v>19</v>
      </c>
      <c r="D1034" s="216">
        <v>1</v>
      </c>
      <c r="E1034" s="217"/>
      <c r="F1034" s="217">
        <f t="shared" si="30"/>
        <v>0</v>
      </c>
      <c r="G1034" s="214"/>
    </row>
    <row r="1035" spans="1:7" s="17" customFormat="1" ht="16.149999999999999" customHeight="1" outlineLevel="1">
      <c r="A1035" s="171">
        <v>706</v>
      </c>
      <c r="B1035" s="213" t="s">
        <v>1505</v>
      </c>
      <c r="C1035" s="232" t="s">
        <v>19</v>
      </c>
      <c r="D1035" s="216">
        <v>1</v>
      </c>
      <c r="E1035" s="217"/>
      <c r="F1035" s="217">
        <f t="shared" si="30"/>
        <v>0</v>
      </c>
      <c r="G1035" s="214"/>
    </row>
    <row r="1036" spans="1:7" s="17" customFormat="1" ht="16.149999999999999" customHeight="1" outlineLevel="1">
      <c r="A1036" s="171">
        <v>707</v>
      </c>
      <c r="B1036" s="213" t="s">
        <v>1506</v>
      </c>
      <c r="C1036" s="232" t="s">
        <v>19</v>
      </c>
      <c r="D1036" s="216">
        <v>1</v>
      </c>
      <c r="E1036" s="217"/>
      <c r="F1036" s="217">
        <f t="shared" si="30"/>
        <v>0</v>
      </c>
      <c r="G1036" s="214"/>
    </row>
    <row r="1037" spans="1:7" s="17" customFormat="1" ht="16.149999999999999" customHeight="1" outlineLevel="1">
      <c r="A1037" s="171">
        <v>708</v>
      </c>
      <c r="B1037" s="213" t="s">
        <v>1507</v>
      </c>
      <c r="C1037" s="232" t="s">
        <v>19</v>
      </c>
      <c r="D1037" s="216">
        <v>1</v>
      </c>
      <c r="E1037" s="217"/>
      <c r="F1037" s="217">
        <f t="shared" si="30"/>
        <v>0</v>
      </c>
      <c r="G1037" s="214"/>
    </row>
    <row r="1038" spans="1:7" s="17" customFormat="1" ht="16.149999999999999" customHeight="1" outlineLevel="1">
      <c r="A1038" s="171">
        <v>709</v>
      </c>
      <c r="B1038" s="213" t="s">
        <v>862</v>
      </c>
      <c r="C1038" s="232" t="s">
        <v>19</v>
      </c>
      <c r="D1038" s="216">
        <v>1</v>
      </c>
      <c r="E1038" s="217"/>
      <c r="F1038" s="217">
        <f t="shared" si="30"/>
        <v>0</v>
      </c>
      <c r="G1038" s="214"/>
    </row>
    <row r="1039" spans="1:7" s="17" customFormat="1" ht="18" customHeight="1">
      <c r="A1039" s="331" t="s">
        <v>1166</v>
      </c>
      <c r="B1039" s="332"/>
      <c r="C1039" s="332"/>
      <c r="D1039" s="332"/>
      <c r="E1039" s="333"/>
      <c r="F1039" s="219">
        <f>SUM(F824:F1038)</f>
        <v>0</v>
      </c>
      <c r="G1039" s="214"/>
    </row>
    <row r="1040" spans="1:7" s="17" customFormat="1" ht="21" customHeight="1">
      <c r="A1040" s="334" t="s">
        <v>1067</v>
      </c>
      <c r="B1040" s="335"/>
      <c r="C1040" s="335"/>
      <c r="D1040" s="335"/>
      <c r="E1040" s="335"/>
      <c r="F1040" s="336"/>
      <c r="G1040" s="214"/>
    </row>
    <row r="1041" spans="1:7" s="17" customFormat="1" ht="18" customHeight="1" outlineLevel="1">
      <c r="A1041" s="248" t="s">
        <v>2</v>
      </c>
      <c r="B1041" s="328" t="s">
        <v>812</v>
      </c>
      <c r="C1041" s="329"/>
      <c r="D1041" s="329"/>
      <c r="E1041" s="329"/>
      <c r="F1041" s="330"/>
      <c r="G1041" s="214"/>
    </row>
    <row r="1042" spans="1:7" s="17" customFormat="1" ht="16.149999999999999" customHeight="1" outlineLevel="1">
      <c r="A1042" s="279"/>
      <c r="B1042" s="322" t="s">
        <v>988</v>
      </c>
      <c r="C1042" s="323"/>
      <c r="D1042" s="323"/>
      <c r="E1042" s="323"/>
      <c r="F1042" s="324"/>
      <c r="G1042" s="214"/>
    </row>
    <row r="1043" spans="1:7" s="17" customFormat="1" ht="16.899999999999999" customHeight="1" outlineLevel="1">
      <c r="A1043" s="171">
        <v>710</v>
      </c>
      <c r="B1043" s="213" t="s">
        <v>930</v>
      </c>
      <c r="C1043" s="232" t="s">
        <v>19</v>
      </c>
      <c r="D1043" s="216">
        <v>11</v>
      </c>
      <c r="E1043" s="217"/>
      <c r="F1043" s="217">
        <f t="shared" ref="F1043:F1104" si="31">ROUND(D1043*E1043,2)</f>
        <v>0</v>
      </c>
      <c r="G1043" s="214"/>
    </row>
    <row r="1044" spans="1:7" s="17" customFormat="1" ht="16.899999999999999" customHeight="1" outlineLevel="1">
      <c r="A1044" s="171">
        <v>711</v>
      </c>
      <c r="B1044" s="213" t="s">
        <v>931</v>
      </c>
      <c r="C1044" s="232" t="s">
        <v>19</v>
      </c>
      <c r="D1044" s="216">
        <v>18</v>
      </c>
      <c r="E1044" s="217"/>
      <c r="F1044" s="217">
        <f t="shared" si="31"/>
        <v>0</v>
      </c>
      <c r="G1044" s="214"/>
    </row>
    <row r="1045" spans="1:7" s="17" customFormat="1" ht="16.899999999999999" customHeight="1" outlineLevel="1">
      <c r="A1045" s="171">
        <v>712</v>
      </c>
      <c r="B1045" s="213" t="s">
        <v>932</v>
      </c>
      <c r="C1045" s="232" t="s">
        <v>19</v>
      </c>
      <c r="D1045" s="216">
        <f>D1043</f>
        <v>11</v>
      </c>
      <c r="E1045" s="217"/>
      <c r="F1045" s="217">
        <f t="shared" si="31"/>
        <v>0</v>
      </c>
      <c r="G1045" s="214"/>
    </row>
    <row r="1046" spans="1:7" s="17" customFormat="1" ht="16.899999999999999" customHeight="1" outlineLevel="1">
      <c r="A1046" s="171">
        <v>713</v>
      </c>
      <c r="B1046" s="213" t="s">
        <v>933</v>
      </c>
      <c r="C1046" s="232" t="s">
        <v>19</v>
      </c>
      <c r="D1046" s="216">
        <v>15</v>
      </c>
      <c r="E1046" s="217"/>
      <c r="F1046" s="217">
        <f t="shared" si="31"/>
        <v>0</v>
      </c>
      <c r="G1046" s="214"/>
    </row>
    <row r="1047" spans="1:7" s="17" customFormat="1" ht="16.899999999999999" customHeight="1" outlineLevel="1">
      <c r="A1047" s="171">
        <v>714</v>
      </c>
      <c r="B1047" s="213" t="s">
        <v>934</v>
      </c>
      <c r="C1047" s="232" t="s">
        <v>19</v>
      </c>
      <c r="D1047" s="216">
        <v>3</v>
      </c>
      <c r="E1047" s="217"/>
      <c r="F1047" s="217">
        <f t="shared" si="31"/>
        <v>0</v>
      </c>
      <c r="G1047" s="214"/>
    </row>
    <row r="1048" spans="1:7" s="17" customFormat="1" ht="16.899999999999999" customHeight="1" outlineLevel="1">
      <c r="A1048" s="171">
        <v>715</v>
      </c>
      <c r="B1048" s="213" t="s">
        <v>935</v>
      </c>
      <c r="C1048" s="232" t="s">
        <v>19</v>
      </c>
      <c r="D1048" s="216">
        <v>4</v>
      </c>
      <c r="E1048" s="217"/>
      <c r="F1048" s="217">
        <f t="shared" si="31"/>
        <v>0</v>
      </c>
      <c r="G1048" s="214"/>
    </row>
    <row r="1049" spans="1:7" s="17" customFormat="1" ht="16.899999999999999" customHeight="1" outlineLevel="1">
      <c r="A1049" s="171">
        <v>716</v>
      </c>
      <c r="B1049" s="213" t="s">
        <v>936</v>
      </c>
      <c r="C1049" s="232" t="s">
        <v>19</v>
      </c>
      <c r="D1049" s="216">
        <v>4</v>
      </c>
      <c r="E1049" s="217"/>
      <c r="F1049" s="217">
        <f t="shared" si="31"/>
        <v>0</v>
      </c>
      <c r="G1049" s="214"/>
    </row>
    <row r="1050" spans="1:7" s="17" customFormat="1" ht="16.899999999999999" customHeight="1" outlineLevel="1">
      <c r="A1050" s="171">
        <v>717</v>
      </c>
      <c r="B1050" s="213" t="s">
        <v>937</v>
      </c>
      <c r="C1050" s="232" t="s">
        <v>19</v>
      </c>
      <c r="D1050" s="216">
        <v>2</v>
      </c>
      <c r="E1050" s="217"/>
      <c r="F1050" s="217">
        <f t="shared" si="31"/>
        <v>0</v>
      </c>
      <c r="G1050" s="214"/>
    </row>
    <row r="1051" spans="1:7" s="17" customFormat="1" ht="16.899999999999999" customHeight="1" outlineLevel="1">
      <c r="A1051" s="171">
        <v>718</v>
      </c>
      <c r="B1051" s="213" t="s">
        <v>938</v>
      </c>
      <c r="C1051" s="232" t="s">
        <v>19</v>
      </c>
      <c r="D1051" s="216">
        <v>3</v>
      </c>
      <c r="E1051" s="217"/>
      <c r="F1051" s="217">
        <f t="shared" si="31"/>
        <v>0</v>
      </c>
      <c r="G1051" s="214"/>
    </row>
    <row r="1052" spans="1:7" s="17" customFormat="1" ht="16.899999999999999" customHeight="1" outlineLevel="1">
      <c r="A1052" s="171">
        <v>719</v>
      </c>
      <c r="B1052" s="213" t="s">
        <v>939</v>
      </c>
      <c r="C1052" s="232" t="s">
        <v>19</v>
      </c>
      <c r="D1052" s="216">
        <v>3</v>
      </c>
      <c r="E1052" s="217"/>
      <c r="F1052" s="217">
        <f t="shared" si="31"/>
        <v>0</v>
      </c>
      <c r="G1052" s="214"/>
    </row>
    <row r="1053" spans="1:7" s="17" customFormat="1" ht="16.899999999999999" customHeight="1" outlineLevel="1">
      <c r="A1053" s="171">
        <v>720</v>
      </c>
      <c r="B1053" s="213" t="s">
        <v>940</v>
      </c>
      <c r="C1053" s="232" t="s">
        <v>19</v>
      </c>
      <c r="D1053" s="216">
        <v>10</v>
      </c>
      <c r="E1053" s="217"/>
      <c r="F1053" s="217">
        <f t="shared" si="31"/>
        <v>0</v>
      </c>
      <c r="G1053" s="214"/>
    </row>
    <row r="1054" spans="1:7" s="17" customFormat="1" ht="16.899999999999999" customHeight="1" outlineLevel="1">
      <c r="A1054" s="171">
        <v>721</v>
      </c>
      <c r="B1054" s="213" t="s">
        <v>941</v>
      </c>
      <c r="C1054" s="232" t="s">
        <v>19</v>
      </c>
      <c r="D1054" s="216">
        <v>2</v>
      </c>
      <c r="E1054" s="217"/>
      <c r="F1054" s="217">
        <f t="shared" si="31"/>
        <v>0</v>
      </c>
      <c r="G1054" s="214"/>
    </row>
    <row r="1055" spans="1:7" s="17" customFormat="1" ht="16.899999999999999" customHeight="1" outlineLevel="1">
      <c r="A1055" s="171">
        <v>722</v>
      </c>
      <c r="B1055" s="213" t="s">
        <v>942</v>
      </c>
      <c r="C1055" s="232" t="s">
        <v>19</v>
      </c>
      <c r="D1055" s="216">
        <v>4</v>
      </c>
      <c r="E1055" s="217"/>
      <c r="F1055" s="217">
        <f t="shared" si="31"/>
        <v>0</v>
      </c>
      <c r="G1055" s="214"/>
    </row>
    <row r="1056" spans="1:7" s="17" customFormat="1" ht="16.899999999999999" customHeight="1" outlineLevel="1">
      <c r="A1056" s="171">
        <v>723</v>
      </c>
      <c r="B1056" s="213" t="s">
        <v>943</v>
      </c>
      <c r="C1056" s="232" t="s">
        <v>19</v>
      </c>
      <c r="D1056" s="216">
        <v>2</v>
      </c>
      <c r="E1056" s="217"/>
      <c r="F1056" s="217">
        <f t="shared" si="31"/>
        <v>0</v>
      </c>
      <c r="G1056" s="214"/>
    </row>
    <row r="1057" spans="1:7" s="17" customFormat="1" ht="16.899999999999999" customHeight="1" outlineLevel="1">
      <c r="A1057" s="171">
        <v>724</v>
      </c>
      <c r="B1057" s="213" t="s">
        <v>944</v>
      </c>
      <c r="C1057" s="232" t="s">
        <v>19</v>
      </c>
      <c r="D1057" s="216">
        <v>2</v>
      </c>
      <c r="E1057" s="217"/>
      <c r="F1057" s="217">
        <f t="shared" si="31"/>
        <v>0</v>
      </c>
      <c r="G1057" s="214"/>
    </row>
    <row r="1058" spans="1:7" s="17" customFormat="1" ht="16.899999999999999" customHeight="1" outlineLevel="1">
      <c r="A1058" s="171">
        <v>725</v>
      </c>
      <c r="B1058" s="213" t="s">
        <v>945</v>
      </c>
      <c r="C1058" s="232" t="s">
        <v>19</v>
      </c>
      <c r="D1058" s="216">
        <v>4</v>
      </c>
      <c r="E1058" s="217"/>
      <c r="F1058" s="217">
        <f t="shared" si="31"/>
        <v>0</v>
      </c>
      <c r="G1058" s="214"/>
    </row>
    <row r="1059" spans="1:7" s="17" customFormat="1" ht="25.5" outlineLevel="1">
      <c r="A1059" s="171">
        <v>726</v>
      </c>
      <c r="B1059" s="213" t="s">
        <v>946</v>
      </c>
      <c r="C1059" s="232" t="s">
        <v>19</v>
      </c>
      <c r="D1059" s="216">
        <v>30</v>
      </c>
      <c r="E1059" s="217"/>
      <c r="F1059" s="217">
        <f t="shared" si="31"/>
        <v>0</v>
      </c>
      <c r="G1059" s="214"/>
    </row>
    <row r="1060" spans="1:7" s="17" customFormat="1" ht="16.149999999999999" customHeight="1" outlineLevel="1">
      <c r="A1060" s="171">
        <v>727</v>
      </c>
      <c r="B1060" s="213" t="s">
        <v>947</v>
      </c>
      <c r="C1060" s="232" t="s">
        <v>19</v>
      </c>
      <c r="D1060" s="216">
        <v>1</v>
      </c>
      <c r="E1060" s="217"/>
      <c r="F1060" s="217">
        <f t="shared" si="31"/>
        <v>0</v>
      </c>
      <c r="G1060" s="214"/>
    </row>
    <row r="1061" spans="1:7" s="17" customFormat="1" ht="16.149999999999999" customHeight="1" outlineLevel="1">
      <c r="A1061" s="171">
        <v>728</v>
      </c>
      <c r="B1061" s="213" t="s">
        <v>948</v>
      </c>
      <c r="C1061" s="232" t="s">
        <v>19</v>
      </c>
      <c r="D1061" s="216">
        <v>100</v>
      </c>
      <c r="E1061" s="217"/>
      <c r="F1061" s="217">
        <f t="shared" si="31"/>
        <v>0</v>
      </c>
      <c r="G1061" s="214"/>
    </row>
    <row r="1062" spans="1:7" s="17" customFormat="1" ht="16.149999999999999" customHeight="1" outlineLevel="1">
      <c r="A1062" s="171">
        <v>729</v>
      </c>
      <c r="B1062" s="213" t="s">
        <v>949</v>
      </c>
      <c r="C1062" s="232" t="s">
        <v>19</v>
      </c>
      <c r="D1062" s="216">
        <v>1</v>
      </c>
      <c r="E1062" s="217"/>
      <c r="F1062" s="217">
        <f t="shared" si="31"/>
        <v>0</v>
      </c>
      <c r="G1062" s="214"/>
    </row>
    <row r="1063" spans="1:7" s="17" customFormat="1" ht="16.149999999999999" customHeight="1" outlineLevel="1">
      <c r="A1063" s="171">
        <v>730</v>
      </c>
      <c r="B1063" s="213" t="s">
        <v>950</v>
      </c>
      <c r="C1063" s="232" t="s">
        <v>19</v>
      </c>
      <c r="D1063" s="216">
        <v>1</v>
      </c>
      <c r="E1063" s="217"/>
      <c r="F1063" s="217">
        <f t="shared" si="31"/>
        <v>0</v>
      </c>
      <c r="G1063" s="214"/>
    </row>
    <row r="1064" spans="1:7" s="17" customFormat="1" ht="16.149999999999999" customHeight="1" outlineLevel="1">
      <c r="A1064" s="171">
        <v>731</v>
      </c>
      <c r="B1064" s="213" t="s">
        <v>951</v>
      </c>
      <c r="C1064" s="232" t="s">
        <v>19</v>
      </c>
      <c r="D1064" s="216">
        <v>1</v>
      </c>
      <c r="E1064" s="217"/>
      <c r="F1064" s="217">
        <f t="shared" si="31"/>
        <v>0</v>
      </c>
      <c r="G1064" s="214"/>
    </row>
    <row r="1065" spans="1:7" s="17" customFormat="1" ht="16.149999999999999" customHeight="1" outlineLevel="1">
      <c r="A1065" s="171">
        <v>732</v>
      </c>
      <c r="B1065" s="213" t="s">
        <v>952</v>
      </c>
      <c r="C1065" s="232" t="s">
        <v>19</v>
      </c>
      <c r="D1065" s="216">
        <v>1</v>
      </c>
      <c r="E1065" s="217"/>
      <c r="F1065" s="217">
        <f t="shared" si="31"/>
        <v>0</v>
      </c>
      <c r="G1065" s="214"/>
    </row>
    <row r="1066" spans="1:7" s="17" customFormat="1" ht="16.149999999999999" customHeight="1" outlineLevel="1">
      <c r="A1066" s="171">
        <v>733</v>
      </c>
      <c r="B1066" s="213" t="s">
        <v>953</v>
      </c>
      <c r="C1066" s="232" t="s">
        <v>19</v>
      </c>
      <c r="D1066" s="216">
        <v>2</v>
      </c>
      <c r="E1066" s="217"/>
      <c r="F1066" s="217">
        <f t="shared" si="31"/>
        <v>0</v>
      </c>
      <c r="G1066" s="214"/>
    </row>
    <row r="1067" spans="1:7" s="17" customFormat="1" ht="16.149999999999999" customHeight="1" outlineLevel="1">
      <c r="A1067" s="171">
        <v>734</v>
      </c>
      <c r="B1067" s="213" t="s">
        <v>954</v>
      </c>
      <c r="C1067" s="232" t="s">
        <v>19</v>
      </c>
      <c r="D1067" s="216">
        <v>40</v>
      </c>
      <c r="E1067" s="217"/>
      <c r="F1067" s="217">
        <f t="shared" si="31"/>
        <v>0</v>
      </c>
      <c r="G1067" s="214"/>
    </row>
    <row r="1068" spans="1:7" s="17" customFormat="1" ht="16.149999999999999" customHeight="1" outlineLevel="1">
      <c r="A1068" s="171">
        <v>735</v>
      </c>
      <c r="B1068" s="213" t="s">
        <v>954</v>
      </c>
      <c r="C1068" s="232" t="s">
        <v>19</v>
      </c>
      <c r="D1068" s="216">
        <v>40</v>
      </c>
      <c r="E1068" s="217"/>
      <c r="F1068" s="217">
        <f t="shared" si="31"/>
        <v>0</v>
      </c>
      <c r="G1068" s="214"/>
    </row>
    <row r="1069" spans="1:7" s="17" customFormat="1" ht="16.149999999999999" customHeight="1" outlineLevel="1">
      <c r="A1069" s="171">
        <v>736</v>
      </c>
      <c r="B1069" s="213" t="s">
        <v>954</v>
      </c>
      <c r="C1069" s="232" t="s">
        <v>19</v>
      </c>
      <c r="D1069" s="216">
        <v>40</v>
      </c>
      <c r="E1069" s="217"/>
      <c r="F1069" s="217">
        <f t="shared" si="31"/>
        <v>0</v>
      </c>
      <c r="G1069" s="214"/>
    </row>
    <row r="1070" spans="1:7" s="17" customFormat="1" ht="16.149999999999999" customHeight="1" outlineLevel="1">
      <c r="A1070" s="171">
        <v>737</v>
      </c>
      <c r="B1070" s="213" t="s">
        <v>955</v>
      </c>
      <c r="C1070" s="232" t="s">
        <v>19</v>
      </c>
      <c r="D1070" s="216">
        <v>2</v>
      </c>
      <c r="E1070" s="217"/>
      <c r="F1070" s="217">
        <f t="shared" si="31"/>
        <v>0</v>
      </c>
      <c r="G1070" s="214"/>
    </row>
    <row r="1071" spans="1:7" s="17" customFormat="1" ht="16.149999999999999" customHeight="1" outlineLevel="1">
      <c r="A1071" s="171">
        <v>738</v>
      </c>
      <c r="B1071" s="213" t="s">
        <v>956</v>
      </c>
      <c r="C1071" s="232" t="s">
        <v>19</v>
      </c>
      <c r="D1071" s="216">
        <v>1</v>
      </c>
      <c r="E1071" s="217"/>
      <c r="F1071" s="217">
        <f t="shared" si="31"/>
        <v>0</v>
      </c>
      <c r="G1071" s="214"/>
    </row>
    <row r="1072" spans="1:7" s="17" customFormat="1" ht="16.149999999999999" customHeight="1" outlineLevel="1">
      <c r="A1072" s="171">
        <v>739</v>
      </c>
      <c r="B1072" s="213" t="s">
        <v>957</v>
      </c>
      <c r="C1072" s="232" t="s">
        <v>19</v>
      </c>
      <c r="D1072" s="216">
        <v>15</v>
      </c>
      <c r="E1072" s="217"/>
      <c r="F1072" s="217">
        <f t="shared" si="31"/>
        <v>0</v>
      </c>
      <c r="G1072" s="214"/>
    </row>
    <row r="1073" spans="1:7" s="17" customFormat="1" ht="16.149999999999999" customHeight="1" outlineLevel="1">
      <c r="A1073" s="171">
        <v>740</v>
      </c>
      <c r="B1073" s="213" t="s">
        <v>958</v>
      </c>
      <c r="C1073" s="232" t="s">
        <v>19</v>
      </c>
      <c r="D1073" s="216">
        <v>1</v>
      </c>
      <c r="E1073" s="217"/>
      <c r="F1073" s="217">
        <f t="shared" si="31"/>
        <v>0</v>
      </c>
      <c r="G1073" s="214"/>
    </row>
    <row r="1074" spans="1:7" s="17" customFormat="1" ht="16.149999999999999" customHeight="1" outlineLevel="1">
      <c r="A1074" s="171">
        <v>741</v>
      </c>
      <c r="B1074" s="213" t="s">
        <v>959</v>
      </c>
      <c r="C1074" s="232" t="s">
        <v>19</v>
      </c>
      <c r="D1074" s="216">
        <v>2</v>
      </c>
      <c r="E1074" s="217"/>
      <c r="F1074" s="217">
        <f t="shared" si="31"/>
        <v>0</v>
      </c>
      <c r="G1074" s="214"/>
    </row>
    <row r="1075" spans="1:7" s="17" customFormat="1" ht="16.149999999999999" customHeight="1" outlineLevel="1">
      <c r="A1075" s="171">
        <v>742</v>
      </c>
      <c r="B1075" s="213" t="s">
        <v>960</v>
      </c>
      <c r="C1075" s="232" t="s">
        <v>19</v>
      </c>
      <c r="D1075" s="216">
        <v>1</v>
      </c>
      <c r="E1075" s="217"/>
      <c r="F1075" s="217">
        <f t="shared" si="31"/>
        <v>0</v>
      </c>
      <c r="G1075" s="214"/>
    </row>
    <row r="1076" spans="1:7" s="17" customFormat="1" ht="16.149999999999999" customHeight="1" outlineLevel="1">
      <c r="A1076" s="171">
        <v>743</v>
      </c>
      <c r="B1076" s="213" t="s">
        <v>961</v>
      </c>
      <c r="C1076" s="232" t="s">
        <v>19</v>
      </c>
      <c r="D1076" s="216">
        <v>1</v>
      </c>
      <c r="E1076" s="217"/>
      <c r="F1076" s="217">
        <f t="shared" si="31"/>
        <v>0</v>
      </c>
      <c r="G1076" s="214"/>
    </row>
    <row r="1077" spans="1:7" s="17" customFormat="1" ht="16.149999999999999" customHeight="1" outlineLevel="1">
      <c r="A1077" s="171">
        <v>744</v>
      </c>
      <c r="B1077" s="213" t="s">
        <v>962</v>
      </c>
      <c r="C1077" s="232" t="s">
        <v>19</v>
      </c>
      <c r="D1077" s="216">
        <v>10</v>
      </c>
      <c r="E1077" s="217"/>
      <c r="F1077" s="217">
        <f t="shared" si="31"/>
        <v>0</v>
      </c>
      <c r="G1077" s="214"/>
    </row>
    <row r="1078" spans="1:7" s="17" customFormat="1" ht="16.149999999999999" customHeight="1" outlineLevel="1">
      <c r="A1078" s="171">
        <v>745</v>
      </c>
      <c r="B1078" s="213" t="s">
        <v>963</v>
      </c>
      <c r="C1078" s="232" t="s">
        <v>19</v>
      </c>
      <c r="D1078" s="216">
        <v>10</v>
      </c>
      <c r="E1078" s="217"/>
      <c r="F1078" s="217">
        <f t="shared" si="31"/>
        <v>0</v>
      </c>
      <c r="G1078" s="214"/>
    </row>
    <row r="1079" spans="1:7" s="17" customFormat="1" ht="16.149999999999999" customHeight="1" outlineLevel="1">
      <c r="A1079" s="171">
        <v>746</v>
      </c>
      <c r="B1079" s="213" t="s">
        <v>964</v>
      </c>
      <c r="C1079" s="232" t="s">
        <v>19</v>
      </c>
      <c r="D1079" s="216">
        <v>1</v>
      </c>
      <c r="E1079" s="217"/>
      <c r="F1079" s="217">
        <f t="shared" si="31"/>
        <v>0</v>
      </c>
      <c r="G1079" s="214"/>
    </row>
    <row r="1080" spans="1:7" s="17" customFormat="1" ht="16.149999999999999" customHeight="1" outlineLevel="1">
      <c r="A1080" s="171">
        <v>747</v>
      </c>
      <c r="B1080" s="213" t="s">
        <v>965</v>
      </c>
      <c r="C1080" s="232" t="s">
        <v>19</v>
      </c>
      <c r="D1080" s="216">
        <v>50</v>
      </c>
      <c r="E1080" s="217"/>
      <c r="F1080" s="217">
        <f t="shared" si="31"/>
        <v>0</v>
      </c>
      <c r="G1080" s="214"/>
    </row>
    <row r="1081" spans="1:7" s="17" customFormat="1" ht="16.149999999999999" customHeight="1" outlineLevel="1">
      <c r="A1081" s="171">
        <v>748</v>
      </c>
      <c r="B1081" s="213" t="s">
        <v>966</v>
      </c>
      <c r="C1081" s="232" t="s">
        <v>19</v>
      </c>
      <c r="D1081" s="216">
        <v>25</v>
      </c>
      <c r="E1081" s="217"/>
      <c r="F1081" s="217">
        <f t="shared" si="31"/>
        <v>0</v>
      </c>
      <c r="G1081" s="214"/>
    </row>
    <row r="1082" spans="1:7" s="17" customFormat="1" ht="16.149999999999999" customHeight="1" outlineLevel="1">
      <c r="A1082" s="171">
        <v>749</v>
      </c>
      <c r="B1082" s="213" t="s">
        <v>967</v>
      </c>
      <c r="C1082" s="232" t="s">
        <v>19</v>
      </c>
      <c r="D1082" s="216">
        <v>15</v>
      </c>
      <c r="E1082" s="217"/>
      <c r="F1082" s="217">
        <f t="shared" si="31"/>
        <v>0</v>
      </c>
      <c r="G1082" s="214"/>
    </row>
    <row r="1083" spans="1:7" s="17" customFormat="1" ht="16.149999999999999" customHeight="1" outlineLevel="1">
      <c r="A1083" s="171">
        <v>750</v>
      </c>
      <c r="B1083" s="213" t="s">
        <v>968</v>
      </c>
      <c r="C1083" s="232" t="s">
        <v>19</v>
      </c>
      <c r="D1083" s="216">
        <v>15</v>
      </c>
      <c r="E1083" s="217"/>
      <c r="F1083" s="217">
        <f t="shared" si="31"/>
        <v>0</v>
      </c>
      <c r="G1083" s="214"/>
    </row>
    <row r="1084" spans="1:7" s="17" customFormat="1" ht="16.149999999999999" customHeight="1" outlineLevel="1">
      <c r="A1084" s="171">
        <v>751</v>
      </c>
      <c r="B1084" s="213" t="s">
        <v>969</v>
      </c>
      <c r="C1084" s="232" t="s">
        <v>19</v>
      </c>
      <c r="D1084" s="216">
        <v>15</v>
      </c>
      <c r="E1084" s="217"/>
      <c r="F1084" s="217">
        <f t="shared" si="31"/>
        <v>0</v>
      </c>
      <c r="G1084" s="214"/>
    </row>
    <row r="1085" spans="1:7" s="17" customFormat="1" ht="16.149999999999999" customHeight="1" outlineLevel="1">
      <c r="A1085" s="171">
        <v>752</v>
      </c>
      <c r="B1085" s="213" t="s">
        <v>970</v>
      </c>
      <c r="C1085" s="232" t="s">
        <v>19</v>
      </c>
      <c r="D1085" s="216">
        <v>3</v>
      </c>
      <c r="E1085" s="217"/>
      <c r="F1085" s="217">
        <f t="shared" si="31"/>
        <v>0</v>
      </c>
      <c r="G1085" s="214"/>
    </row>
    <row r="1086" spans="1:7" s="17" customFormat="1" ht="25.5" outlineLevel="1">
      <c r="A1086" s="171">
        <v>753</v>
      </c>
      <c r="B1086" s="213" t="s">
        <v>971</v>
      </c>
      <c r="C1086" s="232" t="s">
        <v>19</v>
      </c>
      <c r="D1086" s="216">
        <v>4</v>
      </c>
      <c r="E1086" s="217"/>
      <c r="F1086" s="217">
        <f t="shared" si="31"/>
        <v>0</v>
      </c>
      <c r="G1086" s="214"/>
    </row>
    <row r="1087" spans="1:7" s="17" customFormat="1" ht="25.5" outlineLevel="1">
      <c r="A1087" s="171">
        <v>754</v>
      </c>
      <c r="B1087" s="213" t="s">
        <v>972</v>
      </c>
      <c r="C1087" s="232" t="s">
        <v>19</v>
      </c>
      <c r="D1087" s="216">
        <v>4</v>
      </c>
      <c r="E1087" s="217"/>
      <c r="F1087" s="217">
        <f t="shared" si="31"/>
        <v>0</v>
      </c>
      <c r="G1087" s="214"/>
    </row>
    <row r="1088" spans="1:7" s="17" customFormat="1" ht="16.899999999999999" customHeight="1" outlineLevel="1">
      <c r="A1088" s="171">
        <v>755</v>
      </c>
      <c r="B1088" s="213" t="s">
        <v>973</v>
      </c>
      <c r="C1088" s="232" t="s">
        <v>19</v>
      </c>
      <c r="D1088" s="216">
        <v>1</v>
      </c>
      <c r="E1088" s="217"/>
      <c r="F1088" s="217">
        <f t="shared" si="31"/>
        <v>0</v>
      </c>
      <c r="G1088" s="214"/>
    </row>
    <row r="1089" spans="1:7" s="17" customFormat="1" ht="16.899999999999999" customHeight="1" outlineLevel="1">
      <c r="A1089" s="171">
        <v>756</v>
      </c>
      <c r="B1089" s="213" t="s">
        <v>974</v>
      </c>
      <c r="C1089" s="232" t="s">
        <v>96</v>
      </c>
      <c r="D1089" s="216">
        <v>3</v>
      </c>
      <c r="E1089" s="217"/>
      <c r="F1089" s="217">
        <f t="shared" si="31"/>
        <v>0</v>
      </c>
      <c r="G1089" s="214"/>
    </row>
    <row r="1090" spans="1:7" s="17" customFormat="1" ht="18" customHeight="1" outlineLevel="1">
      <c r="A1090" s="171"/>
      <c r="B1090" s="316" t="s">
        <v>989</v>
      </c>
      <c r="C1090" s="317"/>
      <c r="D1090" s="317"/>
      <c r="E1090" s="317"/>
      <c r="F1090" s="318"/>
      <c r="G1090" s="214"/>
    </row>
    <row r="1091" spans="1:7" s="17" customFormat="1" ht="16.899999999999999" customHeight="1" outlineLevel="1">
      <c r="A1091" s="171">
        <v>757</v>
      </c>
      <c r="B1091" s="213" t="s">
        <v>975</v>
      </c>
      <c r="C1091" s="232" t="s">
        <v>19</v>
      </c>
      <c r="D1091" s="216">
        <v>9</v>
      </c>
      <c r="E1091" s="217"/>
      <c r="F1091" s="217">
        <f t="shared" si="31"/>
        <v>0</v>
      </c>
      <c r="G1091" s="214"/>
    </row>
    <row r="1092" spans="1:7" s="17" customFormat="1" ht="16.899999999999999" customHeight="1" outlineLevel="1">
      <c r="A1092" s="171">
        <v>758</v>
      </c>
      <c r="B1092" s="213" t="s">
        <v>976</v>
      </c>
      <c r="C1092" s="232" t="s">
        <v>19</v>
      </c>
      <c r="D1092" s="216">
        <v>6</v>
      </c>
      <c r="E1092" s="217"/>
      <c r="F1092" s="217">
        <f t="shared" si="31"/>
        <v>0</v>
      </c>
      <c r="G1092" s="214"/>
    </row>
    <row r="1093" spans="1:7" s="17" customFormat="1" ht="16.899999999999999" customHeight="1" outlineLevel="1">
      <c r="A1093" s="171">
        <v>759</v>
      </c>
      <c r="B1093" s="213" t="s">
        <v>977</v>
      </c>
      <c r="C1093" s="232" t="s">
        <v>19</v>
      </c>
      <c r="D1093" s="216">
        <v>2</v>
      </c>
      <c r="E1093" s="217"/>
      <c r="F1093" s="217">
        <f t="shared" si="31"/>
        <v>0</v>
      </c>
      <c r="G1093" s="214"/>
    </row>
    <row r="1094" spans="1:7" s="17" customFormat="1" ht="16.899999999999999" customHeight="1" outlineLevel="1">
      <c r="A1094" s="171">
        <v>760</v>
      </c>
      <c r="B1094" s="213" t="s">
        <v>978</v>
      </c>
      <c r="C1094" s="232" t="s">
        <v>19</v>
      </c>
      <c r="D1094" s="216">
        <v>4</v>
      </c>
      <c r="E1094" s="217"/>
      <c r="F1094" s="217">
        <f t="shared" si="31"/>
        <v>0</v>
      </c>
      <c r="G1094" s="214"/>
    </row>
    <row r="1095" spans="1:7" s="17" customFormat="1" ht="16.899999999999999" customHeight="1" outlineLevel="1">
      <c r="A1095" s="171">
        <v>761</v>
      </c>
      <c r="B1095" s="213" t="s">
        <v>979</v>
      </c>
      <c r="C1095" s="232" t="s">
        <v>19</v>
      </c>
      <c r="D1095" s="216">
        <v>1</v>
      </c>
      <c r="E1095" s="217"/>
      <c r="F1095" s="217">
        <f t="shared" si="31"/>
        <v>0</v>
      </c>
      <c r="G1095" s="214"/>
    </row>
    <row r="1096" spans="1:7" s="17" customFormat="1" ht="16.899999999999999" customHeight="1" outlineLevel="1">
      <c r="A1096" s="171">
        <v>762</v>
      </c>
      <c r="B1096" s="213" t="s">
        <v>980</v>
      </c>
      <c r="C1096" s="232" t="s">
        <v>19</v>
      </c>
      <c r="D1096" s="216">
        <v>1</v>
      </c>
      <c r="E1096" s="217"/>
      <c r="F1096" s="217">
        <f t="shared" si="31"/>
        <v>0</v>
      </c>
      <c r="G1096" s="214"/>
    </row>
    <row r="1097" spans="1:7" s="17" customFormat="1" ht="18" customHeight="1" outlineLevel="1">
      <c r="A1097" s="21"/>
      <c r="B1097" s="316" t="s">
        <v>990</v>
      </c>
      <c r="C1097" s="317"/>
      <c r="D1097" s="317"/>
      <c r="E1097" s="317"/>
      <c r="F1097" s="318"/>
      <c r="G1097" s="214"/>
    </row>
    <row r="1098" spans="1:7" s="17" customFormat="1" ht="16.899999999999999" customHeight="1" outlineLevel="1">
      <c r="A1098" s="171">
        <v>763</v>
      </c>
      <c r="B1098" s="213" t="s">
        <v>981</v>
      </c>
      <c r="C1098" s="232" t="s">
        <v>19</v>
      </c>
      <c r="D1098" s="216">
        <v>7</v>
      </c>
      <c r="E1098" s="217"/>
      <c r="F1098" s="217">
        <f t="shared" si="31"/>
        <v>0</v>
      </c>
      <c r="G1098" s="214"/>
    </row>
    <row r="1099" spans="1:7" s="17" customFormat="1" ht="16.899999999999999" customHeight="1" outlineLevel="1">
      <c r="A1099" s="171">
        <v>764</v>
      </c>
      <c r="B1099" s="213" t="s">
        <v>982</v>
      </c>
      <c r="C1099" s="232" t="s">
        <v>19</v>
      </c>
      <c r="D1099" s="216">
        <v>40</v>
      </c>
      <c r="E1099" s="217"/>
      <c r="F1099" s="217">
        <f t="shared" si="31"/>
        <v>0</v>
      </c>
      <c r="G1099" s="214"/>
    </row>
    <row r="1100" spans="1:7" s="17" customFormat="1" ht="16.899999999999999" customHeight="1" outlineLevel="1">
      <c r="A1100" s="171">
        <v>765</v>
      </c>
      <c r="B1100" s="213" t="s">
        <v>983</v>
      </c>
      <c r="C1100" s="232" t="s">
        <v>19</v>
      </c>
      <c r="D1100" s="216">
        <v>20</v>
      </c>
      <c r="E1100" s="217"/>
      <c r="F1100" s="217">
        <f t="shared" si="31"/>
        <v>0</v>
      </c>
      <c r="G1100" s="214"/>
    </row>
    <row r="1101" spans="1:7" s="17" customFormat="1" ht="25.5" outlineLevel="1">
      <c r="A1101" s="171">
        <v>766</v>
      </c>
      <c r="B1101" s="213" t="s">
        <v>984</v>
      </c>
      <c r="C1101" s="232" t="s">
        <v>19</v>
      </c>
      <c r="D1101" s="216">
        <v>1000</v>
      </c>
      <c r="E1101" s="217"/>
      <c r="F1101" s="217">
        <f t="shared" si="31"/>
        <v>0</v>
      </c>
      <c r="G1101" s="214"/>
    </row>
    <row r="1102" spans="1:7" s="17" customFormat="1" ht="25.5" outlineLevel="1">
      <c r="A1102" s="171">
        <v>767</v>
      </c>
      <c r="B1102" s="213" t="s">
        <v>985</v>
      </c>
      <c r="C1102" s="232" t="s">
        <v>19</v>
      </c>
      <c r="D1102" s="216">
        <v>1</v>
      </c>
      <c r="E1102" s="217"/>
      <c r="F1102" s="217">
        <f t="shared" si="31"/>
        <v>0</v>
      </c>
      <c r="G1102" s="214"/>
    </row>
    <row r="1103" spans="1:7" s="17" customFormat="1" ht="16.149999999999999" customHeight="1" outlineLevel="1">
      <c r="A1103" s="171">
        <v>768</v>
      </c>
      <c r="B1103" s="213" t="s">
        <v>986</v>
      </c>
      <c r="C1103" s="232" t="s">
        <v>19</v>
      </c>
      <c r="D1103" s="216">
        <v>1</v>
      </c>
      <c r="E1103" s="217"/>
      <c r="F1103" s="217">
        <f t="shared" si="31"/>
        <v>0</v>
      </c>
      <c r="G1103" s="214"/>
    </row>
    <row r="1104" spans="1:7" s="17" customFormat="1" ht="16.149999999999999" customHeight="1" outlineLevel="1">
      <c r="A1104" s="171">
        <v>769</v>
      </c>
      <c r="B1104" s="213" t="s">
        <v>987</v>
      </c>
      <c r="C1104" s="232" t="s">
        <v>19</v>
      </c>
      <c r="D1104" s="216">
        <v>1</v>
      </c>
      <c r="E1104" s="217"/>
      <c r="F1104" s="217">
        <f t="shared" si="31"/>
        <v>0</v>
      </c>
      <c r="G1104" s="214"/>
    </row>
    <row r="1105" spans="1:7" s="17" customFormat="1" ht="18" customHeight="1">
      <c r="A1105" s="331" t="s">
        <v>1166</v>
      </c>
      <c r="B1105" s="332"/>
      <c r="C1105" s="332"/>
      <c r="D1105" s="332"/>
      <c r="E1105" s="333"/>
      <c r="F1105" s="249">
        <f>SUM(F1042:F1104)</f>
        <v>0</v>
      </c>
      <c r="G1105" s="214"/>
    </row>
    <row r="1106" spans="1:7" s="17" customFormat="1" ht="21" customHeight="1">
      <c r="A1106" s="334" t="s">
        <v>1066</v>
      </c>
      <c r="B1106" s="335"/>
      <c r="C1106" s="335"/>
      <c r="D1106" s="335"/>
      <c r="E1106" s="335"/>
      <c r="F1106" s="336"/>
      <c r="G1106" s="214"/>
    </row>
    <row r="1107" spans="1:7" s="17" customFormat="1" ht="18" customHeight="1" outlineLevel="1">
      <c r="A1107" s="248" t="s">
        <v>2</v>
      </c>
      <c r="B1107" s="328" t="s">
        <v>434</v>
      </c>
      <c r="C1107" s="329"/>
      <c r="D1107" s="329"/>
      <c r="E1107" s="329"/>
      <c r="F1107" s="330"/>
      <c r="G1107" s="214"/>
    </row>
    <row r="1108" spans="1:7" s="17" customFormat="1" ht="16.149999999999999" customHeight="1" outlineLevel="1">
      <c r="A1108" s="171"/>
      <c r="B1108" s="316" t="s">
        <v>435</v>
      </c>
      <c r="C1108" s="317"/>
      <c r="D1108" s="317"/>
      <c r="E1108" s="317"/>
      <c r="F1108" s="318"/>
      <c r="G1108" s="214"/>
    </row>
    <row r="1109" spans="1:7" s="17" customFormat="1" ht="16.149999999999999" customHeight="1" outlineLevel="1">
      <c r="A1109" s="171">
        <v>770</v>
      </c>
      <c r="B1109" s="213" t="s">
        <v>436</v>
      </c>
      <c r="C1109" s="232" t="s">
        <v>19</v>
      </c>
      <c r="D1109" s="216">
        <v>14</v>
      </c>
      <c r="E1109" s="217"/>
      <c r="F1109" s="217">
        <f t="shared" ref="F1109:F1114" si="32">ROUND(D1109*E1109,2)</f>
        <v>0</v>
      </c>
      <c r="G1109" s="214"/>
    </row>
    <row r="1110" spans="1:7" s="17" customFormat="1" ht="16.149999999999999" customHeight="1" outlineLevel="1">
      <c r="A1110" s="171">
        <v>771</v>
      </c>
      <c r="B1110" s="213" t="s">
        <v>437</v>
      </c>
      <c r="C1110" s="232" t="s">
        <v>19</v>
      </c>
      <c r="D1110" s="216">
        <v>5</v>
      </c>
      <c r="E1110" s="217"/>
      <c r="F1110" s="217">
        <f t="shared" si="32"/>
        <v>0</v>
      </c>
      <c r="G1110" s="214"/>
    </row>
    <row r="1111" spans="1:7" s="17" customFormat="1" ht="16.149999999999999" customHeight="1" outlineLevel="1">
      <c r="A1111" s="171">
        <v>772</v>
      </c>
      <c r="B1111" s="213" t="s">
        <v>438</v>
      </c>
      <c r="C1111" s="232" t="s">
        <v>19</v>
      </c>
      <c r="D1111" s="216">
        <v>15</v>
      </c>
      <c r="E1111" s="217"/>
      <c r="F1111" s="217">
        <f t="shared" si="32"/>
        <v>0</v>
      </c>
      <c r="G1111" s="214"/>
    </row>
    <row r="1112" spans="1:7" s="17" customFormat="1" ht="16.149999999999999" customHeight="1" outlineLevel="1">
      <c r="A1112" s="171">
        <v>773</v>
      </c>
      <c r="B1112" s="213" t="s">
        <v>439</v>
      </c>
      <c r="C1112" s="232" t="s">
        <v>19</v>
      </c>
      <c r="D1112" s="216">
        <v>3</v>
      </c>
      <c r="E1112" s="217"/>
      <c r="F1112" s="217">
        <f t="shared" si="32"/>
        <v>0</v>
      </c>
      <c r="G1112" s="214"/>
    </row>
    <row r="1113" spans="1:7" s="17" customFormat="1" ht="16.149999999999999" customHeight="1" outlineLevel="1">
      <c r="A1113" s="171">
        <v>774</v>
      </c>
      <c r="B1113" s="213" t="s">
        <v>440</v>
      </c>
      <c r="C1113" s="232" t="s">
        <v>19</v>
      </c>
      <c r="D1113" s="216">
        <v>13</v>
      </c>
      <c r="E1113" s="217"/>
      <c r="F1113" s="217">
        <f t="shared" si="32"/>
        <v>0</v>
      </c>
      <c r="G1113" s="214"/>
    </row>
    <row r="1114" spans="1:7" s="17" customFormat="1" ht="16.149999999999999" customHeight="1" outlineLevel="1">
      <c r="A1114" s="171">
        <v>775</v>
      </c>
      <c r="B1114" s="213" t="s">
        <v>441</v>
      </c>
      <c r="C1114" s="232" t="s">
        <v>19</v>
      </c>
      <c r="D1114" s="216">
        <v>1</v>
      </c>
      <c r="E1114" s="217"/>
      <c r="F1114" s="217">
        <f t="shared" si="32"/>
        <v>0</v>
      </c>
      <c r="G1114" s="214"/>
    </row>
    <row r="1115" spans="1:7" s="17" customFormat="1" ht="16.149999999999999" customHeight="1" outlineLevel="1">
      <c r="A1115" s="171"/>
      <c r="B1115" s="316" t="s">
        <v>1049</v>
      </c>
      <c r="C1115" s="317"/>
      <c r="D1115" s="317"/>
      <c r="E1115" s="317"/>
      <c r="F1115" s="318"/>
      <c r="G1115" s="214"/>
    </row>
    <row r="1116" spans="1:7" s="17" customFormat="1" ht="16.149999999999999" customHeight="1" outlineLevel="1">
      <c r="A1116" s="171">
        <v>776</v>
      </c>
      <c r="B1116" s="213" t="s">
        <v>443</v>
      </c>
      <c r="C1116" s="232" t="s">
        <v>19</v>
      </c>
      <c r="D1116" s="216">
        <v>11</v>
      </c>
      <c r="E1116" s="217"/>
      <c r="F1116" s="217">
        <f t="shared" ref="F1116:F1139" si="33">ROUND(D1116*E1116,2)</f>
        <v>0</v>
      </c>
      <c r="G1116" s="214"/>
    </row>
    <row r="1117" spans="1:7" s="17" customFormat="1" ht="16.149999999999999" customHeight="1" outlineLevel="1">
      <c r="A1117" s="171">
        <v>777</v>
      </c>
      <c r="B1117" s="213" t="s">
        <v>444</v>
      </c>
      <c r="C1117" s="232" t="s">
        <v>19</v>
      </c>
      <c r="D1117" s="216">
        <v>7</v>
      </c>
      <c r="E1117" s="217"/>
      <c r="F1117" s="217">
        <f t="shared" si="33"/>
        <v>0</v>
      </c>
      <c r="G1117" s="214"/>
    </row>
    <row r="1118" spans="1:7" s="17" customFormat="1" ht="16.149999999999999" customHeight="1" outlineLevel="1">
      <c r="A1118" s="171">
        <v>778</v>
      </c>
      <c r="B1118" s="213" t="s">
        <v>445</v>
      </c>
      <c r="C1118" s="232" t="s">
        <v>19</v>
      </c>
      <c r="D1118" s="216">
        <v>10</v>
      </c>
      <c r="E1118" s="217"/>
      <c r="F1118" s="217">
        <f t="shared" si="33"/>
        <v>0</v>
      </c>
      <c r="G1118" s="214"/>
    </row>
    <row r="1119" spans="1:7" s="17" customFormat="1" ht="16.149999999999999" customHeight="1" outlineLevel="1">
      <c r="A1119" s="171">
        <v>779</v>
      </c>
      <c r="B1119" s="213" t="s">
        <v>446</v>
      </c>
      <c r="C1119" s="232" t="s">
        <v>96</v>
      </c>
      <c r="D1119" s="216">
        <v>45</v>
      </c>
      <c r="E1119" s="217"/>
      <c r="F1119" s="217">
        <f t="shared" si="33"/>
        <v>0</v>
      </c>
      <c r="G1119" s="214"/>
    </row>
    <row r="1120" spans="1:7" s="17" customFormat="1" ht="16.149999999999999" customHeight="1" outlineLevel="1">
      <c r="A1120" s="171">
        <v>780</v>
      </c>
      <c r="B1120" s="213" t="s">
        <v>447</v>
      </c>
      <c r="C1120" s="232" t="s">
        <v>19</v>
      </c>
      <c r="D1120" s="216">
        <v>14</v>
      </c>
      <c r="E1120" s="217"/>
      <c r="F1120" s="217">
        <f t="shared" si="33"/>
        <v>0</v>
      </c>
      <c r="G1120" s="214"/>
    </row>
    <row r="1121" spans="1:7" s="17" customFormat="1" ht="16.149999999999999" customHeight="1" outlineLevel="1">
      <c r="A1121" s="171">
        <v>781</v>
      </c>
      <c r="B1121" s="213" t="s">
        <v>448</v>
      </c>
      <c r="C1121" s="232" t="s">
        <v>19</v>
      </c>
      <c r="D1121" s="216">
        <v>5</v>
      </c>
      <c r="E1121" s="217"/>
      <c r="F1121" s="217">
        <f t="shared" si="33"/>
        <v>0</v>
      </c>
      <c r="G1121" s="214"/>
    </row>
    <row r="1122" spans="1:7" s="17" customFormat="1" ht="16.149999999999999" customHeight="1" outlineLevel="1">
      <c r="A1122" s="171">
        <v>782</v>
      </c>
      <c r="B1122" s="213" t="s">
        <v>449</v>
      </c>
      <c r="C1122" s="232" t="s">
        <v>19</v>
      </c>
      <c r="D1122" s="216">
        <v>15</v>
      </c>
      <c r="E1122" s="217"/>
      <c r="F1122" s="217">
        <f t="shared" si="33"/>
        <v>0</v>
      </c>
      <c r="G1122" s="214"/>
    </row>
    <row r="1123" spans="1:7" s="17" customFormat="1" ht="16.149999999999999" customHeight="1" outlineLevel="1">
      <c r="A1123" s="171">
        <v>783</v>
      </c>
      <c r="B1123" s="213" t="s">
        <v>450</v>
      </c>
      <c r="C1123" s="232" t="s">
        <v>19</v>
      </c>
      <c r="D1123" s="216">
        <v>3</v>
      </c>
      <c r="E1123" s="217"/>
      <c r="F1123" s="217">
        <f t="shared" si="33"/>
        <v>0</v>
      </c>
      <c r="G1123" s="214"/>
    </row>
    <row r="1124" spans="1:7" s="17" customFormat="1" ht="16.149999999999999" customHeight="1" outlineLevel="1">
      <c r="A1124" s="171">
        <v>784</v>
      </c>
      <c r="B1124" s="213" t="s">
        <v>451</v>
      </c>
      <c r="C1124" s="232" t="s">
        <v>19</v>
      </c>
      <c r="D1124" s="216">
        <v>13</v>
      </c>
      <c r="E1124" s="217"/>
      <c r="F1124" s="217">
        <f t="shared" si="33"/>
        <v>0</v>
      </c>
      <c r="G1124" s="214"/>
    </row>
    <row r="1125" spans="1:7" s="17" customFormat="1" ht="16.149999999999999" customHeight="1" outlineLevel="1">
      <c r="A1125" s="171">
        <v>785</v>
      </c>
      <c r="B1125" s="213" t="s">
        <v>452</v>
      </c>
      <c r="C1125" s="232" t="s">
        <v>19</v>
      </c>
      <c r="D1125" s="216">
        <v>1</v>
      </c>
      <c r="E1125" s="217"/>
      <c r="F1125" s="217">
        <f t="shared" si="33"/>
        <v>0</v>
      </c>
      <c r="G1125" s="214"/>
    </row>
    <row r="1126" spans="1:7" s="17" customFormat="1" ht="16.149999999999999" customHeight="1" outlineLevel="1">
      <c r="A1126" s="171">
        <v>786</v>
      </c>
      <c r="B1126" s="213" t="s">
        <v>453</v>
      </c>
      <c r="C1126" s="232" t="s">
        <v>19</v>
      </c>
      <c r="D1126" s="216">
        <v>11</v>
      </c>
      <c r="E1126" s="217"/>
      <c r="F1126" s="217">
        <f t="shared" si="33"/>
        <v>0</v>
      </c>
      <c r="G1126" s="214"/>
    </row>
    <row r="1127" spans="1:7" s="17" customFormat="1" ht="16.149999999999999" customHeight="1" outlineLevel="1">
      <c r="A1127" s="171">
        <v>787</v>
      </c>
      <c r="B1127" s="213" t="s">
        <v>454</v>
      </c>
      <c r="C1127" s="232" t="s">
        <v>19</v>
      </c>
      <c r="D1127" s="216">
        <v>7</v>
      </c>
      <c r="E1127" s="217"/>
      <c r="F1127" s="217">
        <f t="shared" si="33"/>
        <v>0</v>
      </c>
      <c r="G1127" s="214"/>
    </row>
    <row r="1128" spans="1:7" s="17" customFormat="1" ht="16.149999999999999" customHeight="1" outlineLevel="1">
      <c r="A1128" s="171">
        <v>788</v>
      </c>
      <c r="B1128" s="213" t="s">
        <v>455</v>
      </c>
      <c r="C1128" s="232" t="s">
        <v>19</v>
      </c>
      <c r="D1128" s="216">
        <v>10</v>
      </c>
      <c r="E1128" s="217"/>
      <c r="F1128" s="217">
        <f t="shared" si="33"/>
        <v>0</v>
      </c>
      <c r="G1128" s="214"/>
    </row>
    <row r="1129" spans="1:7" s="17" customFormat="1" ht="16.149999999999999" customHeight="1" outlineLevel="1">
      <c r="A1129" s="171"/>
      <c r="B1129" s="316" t="s">
        <v>998</v>
      </c>
      <c r="C1129" s="317"/>
      <c r="D1129" s="317"/>
      <c r="E1129" s="317"/>
      <c r="F1129" s="318"/>
      <c r="G1129" s="214"/>
    </row>
    <row r="1130" spans="1:7" s="17" customFormat="1" ht="16.149999999999999" customHeight="1" outlineLevel="1">
      <c r="A1130" s="171">
        <v>789</v>
      </c>
      <c r="B1130" s="213" t="s">
        <v>457</v>
      </c>
      <c r="C1130" s="232" t="s">
        <v>458</v>
      </c>
      <c r="D1130" s="216">
        <v>3.5619999999999998</v>
      </c>
      <c r="E1130" s="217"/>
      <c r="F1130" s="217">
        <f t="shared" si="33"/>
        <v>0</v>
      </c>
      <c r="G1130" s="214"/>
    </row>
    <row r="1131" spans="1:7" s="17" customFormat="1" ht="16.149999999999999" customHeight="1" outlineLevel="1">
      <c r="A1131" s="171">
        <v>790</v>
      </c>
      <c r="B1131" s="213" t="s">
        <v>459</v>
      </c>
      <c r="C1131" s="232" t="s">
        <v>458</v>
      </c>
      <c r="D1131" s="216">
        <v>3.5619999999999998</v>
      </c>
      <c r="E1131" s="217"/>
      <c r="F1131" s="217">
        <f t="shared" si="33"/>
        <v>0</v>
      </c>
      <c r="G1131" s="214"/>
    </row>
    <row r="1132" spans="1:7" s="17" customFormat="1" ht="16.149999999999999" customHeight="1" outlineLevel="1">
      <c r="A1132" s="171">
        <v>791</v>
      </c>
      <c r="B1132" s="213" t="s">
        <v>460</v>
      </c>
      <c r="C1132" s="232" t="s">
        <v>458</v>
      </c>
      <c r="D1132" s="216">
        <v>3.5619999999999998</v>
      </c>
      <c r="E1132" s="217"/>
      <c r="F1132" s="217">
        <f t="shared" si="33"/>
        <v>0</v>
      </c>
      <c r="G1132" s="214"/>
    </row>
    <row r="1133" spans="1:7" s="17" customFormat="1" ht="16.149999999999999" customHeight="1" outlineLevel="1">
      <c r="A1133" s="171">
        <v>792</v>
      </c>
      <c r="B1133" s="213" t="s">
        <v>461</v>
      </c>
      <c r="C1133" s="232" t="s">
        <v>458</v>
      </c>
      <c r="D1133" s="216">
        <v>3.5619999999999998</v>
      </c>
      <c r="E1133" s="217"/>
      <c r="F1133" s="217">
        <f t="shared" si="33"/>
        <v>0</v>
      </c>
      <c r="G1133" s="214"/>
    </row>
    <row r="1134" spans="1:7" s="17" customFormat="1" ht="16.149999999999999" customHeight="1" outlineLevel="1">
      <c r="A1134" s="171">
        <v>793</v>
      </c>
      <c r="B1134" s="213" t="s">
        <v>462</v>
      </c>
      <c r="C1134" s="232" t="s">
        <v>458</v>
      </c>
      <c r="D1134" s="216">
        <v>3.5619999999999998</v>
      </c>
      <c r="E1134" s="217"/>
      <c r="F1134" s="217">
        <f t="shared" si="33"/>
        <v>0</v>
      </c>
      <c r="G1134" s="214"/>
    </row>
    <row r="1135" spans="1:7" s="17" customFormat="1" ht="16.149999999999999" customHeight="1" outlineLevel="1">
      <c r="A1135" s="171">
        <v>794</v>
      </c>
      <c r="B1135" s="213" t="s">
        <v>463</v>
      </c>
      <c r="C1135" s="232" t="s">
        <v>458</v>
      </c>
      <c r="D1135" s="216">
        <v>3.5619999999999998</v>
      </c>
      <c r="E1135" s="217"/>
      <c r="F1135" s="217">
        <f t="shared" si="33"/>
        <v>0</v>
      </c>
      <c r="G1135" s="214"/>
    </row>
    <row r="1136" spans="1:7" s="17" customFormat="1" ht="16.149999999999999" customHeight="1" outlineLevel="1">
      <c r="A1136" s="171">
        <v>795</v>
      </c>
      <c r="B1136" s="213" t="s">
        <v>464</v>
      </c>
      <c r="C1136" s="232" t="s">
        <v>458</v>
      </c>
      <c r="D1136" s="216">
        <v>3.5619999999999998</v>
      </c>
      <c r="E1136" s="217"/>
      <c r="F1136" s="217">
        <f t="shared" si="33"/>
        <v>0</v>
      </c>
      <c r="G1136" s="214"/>
    </row>
    <row r="1137" spans="1:7" s="17" customFormat="1" ht="16.149999999999999" customHeight="1" outlineLevel="1">
      <c r="A1137" s="171">
        <v>796</v>
      </c>
      <c r="B1137" s="213" t="s">
        <v>465</v>
      </c>
      <c r="C1137" s="232" t="s">
        <v>19</v>
      </c>
      <c r="D1137" s="216">
        <v>51</v>
      </c>
      <c r="E1137" s="217"/>
      <c r="F1137" s="217">
        <f t="shared" si="33"/>
        <v>0</v>
      </c>
      <c r="G1137" s="214"/>
    </row>
    <row r="1138" spans="1:7" s="17" customFormat="1" ht="16.149999999999999" customHeight="1" outlineLevel="1">
      <c r="A1138" s="171">
        <v>797</v>
      </c>
      <c r="B1138" s="213" t="s">
        <v>467</v>
      </c>
      <c r="C1138" s="232" t="s">
        <v>19</v>
      </c>
      <c r="D1138" s="216">
        <v>28</v>
      </c>
      <c r="E1138" s="217"/>
      <c r="F1138" s="217">
        <f t="shared" si="33"/>
        <v>0</v>
      </c>
      <c r="G1138" s="214"/>
    </row>
    <row r="1139" spans="1:7" s="17" customFormat="1" ht="16.149999999999999" customHeight="1" outlineLevel="1">
      <c r="A1139" s="171">
        <v>798</v>
      </c>
      <c r="B1139" s="213" t="s">
        <v>468</v>
      </c>
      <c r="C1139" s="232" t="s">
        <v>19</v>
      </c>
      <c r="D1139" s="216">
        <v>38</v>
      </c>
      <c r="E1139" s="217"/>
      <c r="F1139" s="217">
        <f t="shared" si="33"/>
        <v>0</v>
      </c>
      <c r="G1139" s="214"/>
    </row>
    <row r="1140" spans="1:7" s="17" customFormat="1" ht="18" customHeight="1">
      <c r="A1140" s="331" t="s">
        <v>1166</v>
      </c>
      <c r="B1140" s="332"/>
      <c r="C1140" s="332"/>
      <c r="D1140" s="332"/>
      <c r="E1140" s="333"/>
      <c r="F1140" s="219">
        <f>SUM(F1107:F1139)</f>
        <v>0</v>
      </c>
      <c r="G1140" s="214"/>
    </row>
    <row r="1141" spans="1:7" s="17" customFormat="1" ht="21" customHeight="1">
      <c r="A1141" s="334" t="s">
        <v>1065</v>
      </c>
      <c r="B1141" s="335"/>
      <c r="C1141" s="335"/>
      <c r="D1141" s="335"/>
      <c r="E1141" s="335"/>
      <c r="F1141" s="336"/>
      <c r="G1141" s="214"/>
    </row>
    <row r="1142" spans="1:7" s="17" customFormat="1" ht="18" customHeight="1" outlineLevel="1">
      <c r="A1142" s="248" t="s">
        <v>2</v>
      </c>
      <c r="B1142" s="328" t="s">
        <v>511</v>
      </c>
      <c r="C1142" s="329"/>
      <c r="D1142" s="329"/>
      <c r="E1142" s="329"/>
      <c r="F1142" s="330"/>
      <c r="G1142" s="214"/>
    </row>
    <row r="1143" spans="1:7" s="17" customFormat="1" ht="18" customHeight="1" outlineLevel="1">
      <c r="A1143" s="171"/>
      <c r="B1143" s="316" t="s">
        <v>512</v>
      </c>
      <c r="C1143" s="317"/>
      <c r="D1143" s="317"/>
      <c r="E1143" s="317"/>
      <c r="F1143" s="318"/>
      <c r="G1143" s="214"/>
    </row>
    <row r="1144" spans="1:7" s="17" customFormat="1" ht="18" customHeight="1" outlineLevel="1">
      <c r="A1144" s="21"/>
      <c r="B1144" s="316" t="s">
        <v>513</v>
      </c>
      <c r="C1144" s="317"/>
      <c r="D1144" s="317"/>
      <c r="E1144" s="317"/>
      <c r="F1144" s="318"/>
      <c r="G1144" s="214"/>
    </row>
    <row r="1145" spans="1:7" s="17" customFormat="1" ht="18" customHeight="1" outlineLevel="1">
      <c r="A1145" s="21"/>
      <c r="B1145" s="325" t="s">
        <v>1050</v>
      </c>
      <c r="C1145" s="326"/>
      <c r="D1145" s="326"/>
      <c r="E1145" s="326"/>
      <c r="F1145" s="327"/>
      <c r="G1145" s="214"/>
    </row>
    <row r="1146" spans="1:7" s="17" customFormat="1" ht="16.149999999999999" customHeight="1" outlineLevel="1">
      <c r="A1146" s="171">
        <v>799</v>
      </c>
      <c r="B1146" s="213" t="s">
        <v>515</v>
      </c>
      <c r="C1146" s="232" t="s">
        <v>421</v>
      </c>
      <c r="D1146" s="216">
        <v>15</v>
      </c>
      <c r="E1146" s="217"/>
      <c r="F1146" s="217">
        <f t="shared" ref="F1146:F1212" si="34">ROUND(D1146*E1146,2)</f>
        <v>0</v>
      </c>
      <c r="G1146" s="214"/>
    </row>
    <row r="1147" spans="1:7" s="17" customFormat="1" ht="54" customHeight="1" outlineLevel="1">
      <c r="A1147" s="171">
        <v>800</v>
      </c>
      <c r="B1147" s="213" t="s">
        <v>516</v>
      </c>
      <c r="C1147" s="232" t="s">
        <v>19</v>
      </c>
      <c r="D1147" s="216">
        <v>1</v>
      </c>
      <c r="E1147" s="217"/>
      <c r="F1147" s="217">
        <f t="shared" si="34"/>
        <v>0</v>
      </c>
      <c r="G1147" s="214"/>
    </row>
    <row r="1148" spans="1:7" s="17" customFormat="1" ht="16.149999999999999" customHeight="1" outlineLevel="1">
      <c r="A1148" s="171">
        <v>801</v>
      </c>
      <c r="B1148" s="213" t="s">
        <v>517</v>
      </c>
      <c r="C1148" s="232" t="s">
        <v>421</v>
      </c>
      <c r="D1148" s="216">
        <v>2</v>
      </c>
      <c r="E1148" s="217"/>
      <c r="F1148" s="217">
        <f t="shared" si="34"/>
        <v>0</v>
      </c>
      <c r="G1148" s="214"/>
    </row>
    <row r="1149" spans="1:7" s="17" customFormat="1" ht="25.15" customHeight="1" outlineLevel="1">
      <c r="A1149" s="171">
        <v>802</v>
      </c>
      <c r="B1149" s="213" t="s">
        <v>1178</v>
      </c>
      <c r="C1149" s="232" t="s">
        <v>19</v>
      </c>
      <c r="D1149" s="216">
        <v>4</v>
      </c>
      <c r="E1149" s="217"/>
      <c r="F1149" s="217">
        <f t="shared" si="34"/>
        <v>0</v>
      </c>
      <c r="G1149" s="214"/>
    </row>
    <row r="1150" spans="1:7" s="17" customFormat="1" ht="25.15" customHeight="1" outlineLevel="1">
      <c r="A1150" s="171">
        <v>803</v>
      </c>
      <c r="B1150" s="213" t="s">
        <v>520</v>
      </c>
      <c r="C1150" s="232" t="s">
        <v>421</v>
      </c>
      <c r="D1150" s="216">
        <v>4</v>
      </c>
      <c r="E1150" s="217"/>
      <c r="F1150" s="217">
        <f t="shared" si="34"/>
        <v>0</v>
      </c>
      <c r="G1150" s="214"/>
    </row>
    <row r="1151" spans="1:7" s="17" customFormat="1" ht="16.149999999999999" customHeight="1" outlineLevel="1">
      <c r="A1151" s="171">
        <v>804</v>
      </c>
      <c r="B1151" s="213" t="s">
        <v>521</v>
      </c>
      <c r="C1151" s="232" t="s">
        <v>421</v>
      </c>
      <c r="D1151" s="216">
        <v>15</v>
      </c>
      <c r="E1151" s="217"/>
      <c r="F1151" s="217">
        <f t="shared" si="34"/>
        <v>0</v>
      </c>
      <c r="G1151" s="214"/>
    </row>
    <row r="1152" spans="1:7" s="17" customFormat="1" ht="16.149999999999999" customHeight="1" outlineLevel="1">
      <c r="A1152" s="304">
        <v>805</v>
      </c>
      <c r="B1152" s="242" t="s">
        <v>1495</v>
      </c>
      <c r="C1152" s="307" t="s">
        <v>19</v>
      </c>
      <c r="D1152" s="310">
        <v>1</v>
      </c>
      <c r="E1152" s="313"/>
      <c r="F1152" s="313">
        <f t="shared" si="34"/>
        <v>0</v>
      </c>
      <c r="G1152" s="214"/>
    </row>
    <row r="1153" spans="1:7" s="17" customFormat="1" ht="16.149999999999999" customHeight="1" outlineLevel="1">
      <c r="A1153" s="305"/>
      <c r="B1153" s="243" t="s">
        <v>1492</v>
      </c>
      <c r="C1153" s="308"/>
      <c r="D1153" s="311"/>
      <c r="E1153" s="314"/>
      <c r="F1153" s="314"/>
      <c r="G1153" s="214"/>
    </row>
    <row r="1154" spans="1:7" s="17" customFormat="1" ht="26.45" customHeight="1" outlineLevel="1">
      <c r="A1154" s="305"/>
      <c r="B1154" s="243" t="s">
        <v>1493</v>
      </c>
      <c r="C1154" s="308"/>
      <c r="D1154" s="311"/>
      <c r="E1154" s="314"/>
      <c r="F1154" s="314"/>
      <c r="G1154" s="214"/>
    </row>
    <row r="1155" spans="1:7" s="17" customFormat="1" ht="16.149999999999999" customHeight="1" outlineLevel="1">
      <c r="A1155" s="306"/>
      <c r="B1155" s="244" t="s">
        <v>1494</v>
      </c>
      <c r="C1155" s="309"/>
      <c r="D1155" s="312"/>
      <c r="E1155" s="315"/>
      <c r="F1155" s="315"/>
      <c r="G1155" s="214"/>
    </row>
    <row r="1156" spans="1:7" s="17" customFormat="1" ht="26.45" customHeight="1" outlineLevel="1">
      <c r="A1156" s="171">
        <v>806</v>
      </c>
      <c r="B1156" s="213" t="s">
        <v>1179</v>
      </c>
      <c r="C1156" s="232" t="s">
        <v>19</v>
      </c>
      <c r="D1156" s="216">
        <v>4</v>
      </c>
      <c r="E1156" s="217"/>
      <c r="F1156" s="217">
        <f t="shared" si="34"/>
        <v>0</v>
      </c>
      <c r="G1156" s="214"/>
    </row>
    <row r="1157" spans="1:7" s="17" customFormat="1" ht="26.45" customHeight="1" outlineLevel="1">
      <c r="A1157" s="171">
        <v>807</v>
      </c>
      <c r="B1157" s="213" t="s">
        <v>524</v>
      </c>
      <c r="C1157" s="232" t="s">
        <v>421</v>
      </c>
      <c r="D1157" s="216">
        <v>4</v>
      </c>
      <c r="E1157" s="217"/>
      <c r="F1157" s="217">
        <f t="shared" si="34"/>
        <v>0</v>
      </c>
      <c r="G1157" s="214"/>
    </row>
    <row r="1158" spans="1:7" s="17" customFormat="1" ht="16.149999999999999" customHeight="1" outlineLevel="1">
      <c r="A1158" s="171">
        <v>808</v>
      </c>
      <c r="B1158" s="213" t="s">
        <v>525</v>
      </c>
      <c r="C1158" s="232" t="s">
        <v>421</v>
      </c>
      <c r="D1158" s="216">
        <v>2</v>
      </c>
      <c r="E1158" s="217"/>
      <c r="F1158" s="217">
        <f t="shared" si="34"/>
        <v>0</v>
      </c>
      <c r="G1158" s="214"/>
    </row>
    <row r="1159" spans="1:7" s="17" customFormat="1" ht="25.5" outlineLevel="1">
      <c r="A1159" s="171">
        <v>809</v>
      </c>
      <c r="B1159" s="213" t="s">
        <v>526</v>
      </c>
      <c r="C1159" s="232" t="s">
        <v>19</v>
      </c>
      <c r="D1159" s="216">
        <v>10</v>
      </c>
      <c r="E1159" s="217"/>
      <c r="F1159" s="217">
        <f t="shared" si="34"/>
        <v>0</v>
      </c>
      <c r="G1159" s="214"/>
    </row>
    <row r="1160" spans="1:7" s="17" customFormat="1" ht="16.149999999999999" customHeight="1" outlineLevel="1">
      <c r="A1160" s="171">
        <v>810</v>
      </c>
      <c r="B1160" s="213" t="s">
        <v>527</v>
      </c>
      <c r="C1160" s="232" t="s">
        <v>421</v>
      </c>
      <c r="D1160" s="216">
        <v>30</v>
      </c>
      <c r="E1160" s="217"/>
      <c r="F1160" s="217">
        <f t="shared" si="34"/>
        <v>0</v>
      </c>
      <c r="G1160" s="214"/>
    </row>
    <row r="1161" spans="1:7" s="17" customFormat="1" ht="25.5" outlineLevel="1">
      <c r="A1161" s="171">
        <v>811</v>
      </c>
      <c r="B1161" s="213" t="s">
        <v>528</v>
      </c>
      <c r="C1161" s="232" t="s">
        <v>19</v>
      </c>
      <c r="D1161" s="216">
        <v>4</v>
      </c>
      <c r="E1161" s="217"/>
      <c r="F1161" s="217">
        <f t="shared" si="34"/>
        <v>0</v>
      </c>
      <c r="G1161" s="214"/>
    </row>
    <row r="1162" spans="1:7" s="17" customFormat="1" ht="38.25" outlineLevel="1">
      <c r="A1162" s="171">
        <v>812</v>
      </c>
      <c r="B1162" s="213" t="s">
        <v>529</v>
      </c>
      <c r="C1162" s="232" t="s">
        <v>19</v>
      </c>
      <c r="D1162" s="216">
        <v>20</v>
      </c>
      <c r="E1162" s="217"/>
      <c r="F1162" s="217">
        <f t="shared" si="34"/>
        <v>0</v>
      </c>
      <c r="G1162" s="214"/>
    </row>
    <row r="1163" spans="1:7" s="17" customFormat="1" ht="42" customHeight="1" outlineLevel="1">
      <c r="A1163" s="171">
        <v>813</v>
      </c>
      <c r="B1163" s="213" t="s">
        <v>530</v>
      </c>
      <c r="C1163" s="232" t="s">
        <v>19</v>
      </c>
      <c r="D1163" s="216">
        <v>6</v>
      </c>
      <c r="E1163" s="217"/>
      <c r="F1163" s="217">
        <f t="shared" si="34"/>
        <v>0</v>
      </c>
      <c r="G1163" s="214"/>
    </row>
    <row r="1164" spans="1:7" s="17" customFormat="1" ht="25.5" outlineLevel="1">
      <c r="A1164" s="171">
        <v>814</v>
      </c>
      <c r="B1164" s="213" t="s">
        <v>531</v>
      </c>
      <c r="C1164" s="232" t="s">
        <v>19</v>
      </c>
      <c r="D1164" s="216">
        <v>16</v>
      </c>
      <c r="E1164" s="217"/>
      <c r="F1164" s="217">
        <f t="shared" si="34"/>
        <v>0</v>
      </c>
      <c r="G1164" s="214"/>
    </row>
    <row r="1165" spans="1:7" s="17" customFormat="1" ht="25.5" outlineLevel="1">
      <c r="A1165" s="171">
        <v>815</v>
      </c>
      <c r="B1165" s="213" t="s">
        <v>532</v>
      </c>
      <c r="C1165" s="232" t="s">
        <v>19</v>
      </c>
      <c r="D1165" s="216">
        <v>4</v>
      </c>
      <c r="E1165" s="217"/>
      <c r="F1165" s="217">
        <f t="shared" si="34"/>
        <v>0</v>
      </c>
      <c r="G1165" s="214"/>
    </row>
    <row r="1166" spans="1:7" s="17" customFormat="1" ht="16.149999999999999" customHeight="1" outlineLevel="1">
      <c r="A1166" s="171">
        <v>816</v>
      </c>
      <c r="B1166" s="213" t="s">
        <v>533</v>
      </c>
      <c r="C1166" s="232" t="s">
        <v>421</v>
      </c>
      <c r="D1166" s="216">
        <v>30</v>
      </c>
      <c r="E1166" s="217"/>
      <c r="F1166" s="217">
        <f t="shared" si="34"/>
        <v>0</v>
      </c>
      <c r="G1166" s="214"/>
    </row>
    <row r="1167" spans="1:7" s="17" customFormat="1" ht="25.5" outlineLevel="1">
      <c r="A1167" s="171">
        <v>817</v>
      </c>
      <c r="B1167" s="213" t="s">
        <v>534</v>
      </c>
      <c r="C1167" s="232" t="s">
        <v>19</v>
      </c>
      <c r="D1167" s="216">
        <v>4</v>
      </c>
      <c r="E1167" s="217"/>
      <c r="F1167" s="217">
        <f t="shared" si="34"/>
        <v>0</v>
      </c>
      <c r="G1167" s="214"/>
    </row>
    <row r="1168" spans="1:7" s="17" customFormat="1" ht="38.25" outlineLevel="1">
      <c r="A1168" s="171">
        <v>818</v>
      </c>
      <c r="B1168" s="213" t="s">
        <v>535</v>
      </c>
      <c r="C1168" s="232" t="s">
        <v>19</v>
      </c>
      <c r="D1168" s="216">
        <v>20</v>
      </c>
      <c r="E1168" s="217"/>
      <c r="F1168" s="217">
        <f t="shared" si="34"/>
        <v>0</v>
      </c>
      <c r="G1168" s="214"/>
    </row>
    <row r="1169" spans="1:7" s="17" customFormat="1" ht="41.45" customHeight="1" outlineLevel="1">
      <c r="A1169" s="171">
        <v>819</v>
      </c>
      <c r="B1169" s="213" t="s">
        <v>536</v>
      </c>
      <c r="C1169" s="232" t="s">
        <v>19</v>
      </c>
      <c r="D1169" s="216">
        <v>6</v>
      </c>
      <c r="E1169" s="217"/>
      <c r="F1169" s="217">
        <f t="shared" si="34"/>
        <v>0</v>
      </c>
      <c r="G1169" s="214"/>
    </row>
    <row r="1170" spans="1:7" s="17" customFormat="1" ht="25.5" outlineLevel="1">
      <c r="A1170" s="171">
        <v>820</v>
      </c>
      <c r="B1170" s="213" t="s">
        <v>537</v>
      </c>
      <c r="C1170" s="232" t="s">
        <v>19</v>
      </c>
      <c r="D1170" s="216">
        <v>16</v>
      </c>
      <c r="E1170" s="217"/>
      <c r="F1170" s="217">
        <f t="shared" si="34"/>
        <v>0</v>
      </c>
      <c r="G1170" s="214"/>
    </row>
    <row r="1171" spans="1:7" s="17" customFormat="1" ht="25.5" outlineLevel="1">
      <c r="A1171" s="171">
        <v>821</v>
      </c>
      <c r="B1171" s="213" t="s">
        <v>538</v>
      </c>
      <c r="C1171" s="232" t="s">
        <v>19</v>
      </c>
      <c r="D1171" s="216">
        <v>4</v>
      </c>
      <c r="E1171" s="217"/>
      <c r="F1171" s="217">
        <f t="shared" si="34"/>
        <v>0</v>
      </c>
      <c r="G1171" s="214"/>
    </row>
    <row r="1172" spans="1:7" s="17" customFormat="1" ht="26.45" customHeight="1" outlineLevel="1">
      <c r="A1172" s="171">
        <v>822</v>
      </c>
      <c r="B1172" s="213" t="s">
        <v>539</v>
      </c>
      <c r="C1172" s="232" t="s">
        <v>19</v>
      </c>
      <c r="D1172" s="216">
        <v>1</v>
      </c>
      <c r="E1172" s="217"/>
      <c r="F1172" s="217">
        <f t="shared" si="34"/>
        <v>0</v>
      </c>
      <c r="G1172" s="214"/>
    </row>
    <row r="1173" spans="1:7" s="17" customFormat="1" ht="38.25" outlineLevel="1">
      <c r="A1173" s="171">
        <v>823</v>
      </c>
      <c r="B1173" s="213" t="s">
        <v>540</v>
      </c>
      <c r="C1173" s="232" t="s">
        <v>19</v>
      </c>
      <c r="D1173" s="216">
        <v>1</v>
      </c>
      <c r="E1173" s="217"/>
      <c r="F1173" s="217">
        <f t="shared" si="34"/>
        <v>0</v>
      </c>
      <c r="G1173" s="214"/>
    </row>
    <row r="1174" spans="1:7" s="17" customFormat="1" ht="18" customHeight="1" outlineLevel="1">
      <c r="A1174" s="25"/>
      <c r="B1174" s="316" t="s">
        <v>1051</v>
      </c>
      <c r="C1174" s="317"/>
      <c r="D1174" s="317"/>
      <c r="E1174" s="317"/>
      <c r="F1174" s="318"/>
      <c r="G1174" s="214"/>
    </row>
    <row r="1175" spans="1:7" s="17" customFormat="1" ht="16.149999999999999" customHeight="1" outlineLevel="1">
      <c r="A1175" s="171">
        <v>824</v>
      </c>
      <c r="B1175" s="213" t="s">
        <v>515</v>
      </c>
      <c r="C1175" s="232" t="s">
        <v>421</v>
      </c>
      <c r="D1175" s="216">
        <v>15</v>
      </c>
      <c r="E1175" s="217"/>
      <c r="F1175" s="217">
        <f t="shared" si="34"/>
        <v>0</v>
      </c>
      <c r="G1175" s="214"/>
    </row>
    <row r="1176" spans="1:7" s="17" customFormat="1" ht="54" customHeight="1" outlineLevel="1">
      <c r="A1176" s="171">
        <v>825</v>
      </c>
      <c r="B1176" s="213" t="s">
        <v>516</v>
      </c>
      <c r="C1176" s="232" t="s">
        <v>19</v>
      </c>
      <c r="D1176" s="216">
        <v>1</v>
      </c>
      <c r="E1176" s="217"/>
      <c r="F1176" s="217">
        <f t="shared" si="34"/>
        <v>0</v>
      </c>
      <c r="G1176" s="214"/>
    </row>
    <row r="1177" spans="1:7" s="17" customFormat="1" ht="16.149999999999999" customHeight="1" outlineLevel="1">
      <c r="A1177" s="171">
        <v>826</v>
      </c>
      <c r="B1177" s="213" t="s">
        <v>517</v>
      </c>
      <c r="C1177" s="232" t="s">
        <v>421</v>
      </c>
      <c r="D1177" s="216">
        <v>2</v>
      </c>
      <c r="E1177" s="217"/>
      <c r="F1177" s="217">
        <f t="shared" si="34"/>
        <v>0</v>
      </c>
      <c r="G1177" s="214"/>
    </row>
    <row r="1178" spans="1:7" s="17" customFormat="1" ht="26.45" customHeight="1" outlineLevel="1">
      <c r="A1178" s="171">
        <v>827</v>
      </c>
      <c r="B1178" s="213" t="s">
        <v>519</v>
      </c>
      <c r="C1178" s="232" t="s">
        <v>19</v>
      </c>
      <c r="D1178" s="216">
        <v>4</v>
      </c>
      <c r="E1178" s="217"/>
      <c r="F1178" s="217">
        <f t="shared" si="34"/>
        <v>0</v>
      </c>
      <c r="G1178" s="214"/>
    </row>
    <row r="1179" spans="1:7" s="17" customFormat="1" ht="26.45" customHeight="1" outlineLevel="1">
      <c r="A1179" s="171">
        <v>828</v>
      </c>
      <c r="B1179" s="213" t="s">
        <v>520</v>
      </c>
      <c r="C1179" s="232" t="s">
        <v>421</v>
      </c>
      <c r="D1179" s="216">
        <v>4</v>
      </c>
      <c r="E1179" s="217"/>
      <c r="F1179" s="217">
        <f t="shared" si="34"/>
        <v>0</v>
      </c>
      <c r="G1179" s="214"/>
    </row>
    <row r="1180" spans="1:7" s="17" customFormat="1" outlineLevel="1">
      <c r="A1180" s="171">
        <v>829</v>
      </c>
      <c r="B1180" s="213" t="s">
        <v>521</v>
      </c>
      <c r="C1180" s="232" t="s">
        <v>421</v>
      </c>
      <c r="D1180" s="216">
        <v>15</v>
      </c>
      <c r="E1180" s="217"/>
      <c r="F1180" s="217">
        <f t="shared" si="34"/>
        <v>0</v>
      </c>
      <c r="G1180" s="214"/>
    </row>
    <row r="1181" spans="1:7" s="17" customFormat="1" ht="54" customHeight="1" outlineLevel="1">
      <c r="A1181" s="171">
        <v>830</v>
      </c>
      <c r="B1181" s="213" t="s">
        <v>522</v>
      </c>
      <c r="C1181" s="232" t="s">
        <v>19</v>
      </c>
      <c r="D1181" s="216">
        <v>1</v>
      </c>
      <c r="E1181" s="217"/>
      <c r="F1181" s="217">
        <f t="shared" si="34"/>
        <v>0</v>
      </c>
      <c r="G1181" s="214"/>
    </row>
    <row r="1182" spans="1:7" s="17" customFormat="1" ht="26.45" customHeight="1" outlineLevel="1">
      <c r="A1182" s="171">
        <v>831</v>
      </c>
      <c r="B1182" s="213" t="s">
        <v>523</v>
      </c>
      <c r="C1182" s="232" t="s">
        <v>19</v>
      </c>
      <c r="D1182" s="216">
        <v>4</v>
      </c>
      <c r="E1182" s="217"/>
      <c r="F1182" s="217">
        <f t="shared" si="34"/>
        <v>0</v>
      </c>
      <c r="G1182" s="214"/>
    </row>
    <row r="1183" spans="1:7" s="17" customFormat="1" ht="26.45" customHeight="1" outlineLevel="1">
      <c r="A1183" s="171">
        <v>832</v>
      </c>
      <c r="B1183" s="213" t="s">
        <v>524</v>
      </c>
      <c r="C1183" s="232" t="s">
        <v>421</v>
      </c>
      <c r="D1183" s="216">
        <v>4</v>
      </c>
      <c r="E1183" s="217"/>
      <c r="F1183" s="217">
        <f t="shared" si="34"/>
        <v>0</v>
      </c>
      <c r="G1183" s="214"/>
    </row>
    <row r="1184" spans="1:7" s="17" customFormat="1" ht="16.149999999999999" customHeight="1" outlineLevel="1">
      <c r="A1184" s="171">
        <v>833</v>
      </c>
      <c r="B1184" s="213" t="s">
        <v>525</v>
      </c>
      <c r="C1184" s="232" t="s">
        <v>421</v>
      </c>
      <c r="D1184" s="216">
        <v>2</v>
      </c>
      <c r="E1184" s="217"/>
      <c r="F1184" s="217">
        <f t="shared" si="34"/>
        <v>0</v>
      </c>
      <c r="G1184" s="214"/>
    </row>
    <row r="1185" spans="1:7" s="17" customFormat="1" ht="25.5" outlineLevel="1">
      <c r="A1185" s="171">
        <v>834</v>
      </c>
      <c r="B1185" s="213" t="s">
        <v>526</v>
      </c>
      <c r="C1185" s="232" t="s">
        <v>19</v>
      </c>
      <c r="D1185" s="216">
        <v>10</v>
      </c>
      <c r="E1185" s="217"/>
      <c r="F1185" s="217">
        <f t="shared" si="34"/>
        <v>0</v>
      </c>
      <c r="G1185" s="214"/>
    </row>
    <row r="1186" spans="1:7" s="17" customFormat="1" ht="16.149999999999999" customHeight="1" outlineLevel="1">
      <c r="A1186" s="171">
        <v>835</v>
      </c>
      <c r="B1186" s="213" t="s">
        <v>527</v>
      </c>
      <c r="C1186" s="232" t="s">
        <v>421</v>
      </c>
      <c r="D1186" s="216">
        <v>60</v>
      </c>
      <c r="E1186" s="217"/>
      <c r="F1186" s="217">
        <f t="shared" si="34"/>
        <v>0</v>
      </c>
      <c r="G1186" s="214"/>
    </row>
    <row r="1187" spans="1:7" s="17" customFormat="1" ht="25.5" outlineLevel="1">
      <c r="A1187" s="171">
        <v>836</v>
      </c>
      <c r="B1187" s="213" t="s">
        <v>528</v>
      </c>
      <c r="C1187" s="232" t="s">
        <v>19</v>
      </c>
      <c r="D1187" s="216">
        <v>4</v>
      </c>
      <c r="E1187" s="217"/>
      <c r="F1187" s="217">
        <f t="shared" si="34"/>
        <v>0</v>
      </c>
      <c r="G1187" s="214"/>
    </row>
    <row r="1188" spans="1:7" s="17" customFormat="1" ht="40.15" customHeight="1" outlineLevel="1">
      <c r="A1188" s="171">
        <v>837</v>
      </c>
      <c r="B1188" s="213" t="s">
        <v>529</v>
      </c>
      <c r="C1188" s="232" t="s">
        <v>19</v>
      </c>
      <c r="D1188" s="216">
        <v>25</v>
      </c>
      <c r="E1188" s="217"/>
      <c r="F1188" s="217">
        <f t="shared" si="34"/>
        <v>0</v>
      </c>
      <c r="G1188" s="214"/>
    </row>
    <row r="1189" spans="1:7" s="17" customFormat="1" ht="40.15" customHeight="1" outlineLevel="1">
      <c r="A1189" s="171">
        <v>838</v>
      </c>
      <c r="B1189" s="213" t="s">
        <v>530</v>
      </c>
      <c r="C1189" s="232" t="s">
        <v>19</v>
      </c>
      <c r="D1189" s="216">
        <v>6</v>
      </c>
      <c r="E1189" s="217"/>
      <c r="F1189" s="217">
        <f t="shared" si="34"/>
        <v>0</v>
      </c>
      <c r="G1189" s="214"/>
    </row>
    <row r="1190" spans="1:7" s="17" customFormat="1" ht="25.5" outlineLevel="1">
      <c r="A1190" s="171">
        <v>839</v>
      </c>
      <c r="B1190" s="213" t="s">
        <v>531</v>
      </c>
      <c r="C1190" s="232" t="s">
        <v>19</v>
      </c>
      <c r="D1190" s="216">
        <v>16</v>
      </c>
      <c r="E1190" s="217"/>
      <c r="F1190" s="217">
        <f t="shared" si="34"/>
        <v>0</v>
      </c>
      <c r="G1190" s="214"/>
    </row>
    <row r="1191" spans="1:7" s="17" customFormat="1" ht="25.5" outlineLevel="1">
      <c r="A1191" s="171">
        <v>840</v>
      </c>
      <c r="B1191" s="213" t="s">
        <v>532</v>
      </c>
      <c r="C1191" s="232" t="s">
        <v>19</v>
      </c>
      <c r="D1191" s="216">
        <v>4</v>
      </c>
      <c r="E1191" s="217"/>
      <c r="F1191" s="217">
        <f t="shared" si="34"/>
        <v>0</v>
      </c>
      <c r="G1191" s="214"/>
    </row>
    <row r="1192" spans="1:7" s="17" customFormat="1" ht="16.149999999999999" customHeight="1" outlineLevel="1">
      <c r="A1192" s="171">
        <v>841</v>
      </c>
      <c r="B1192" s="213" t="s">
        <v>533</v>
      </c>
      <c r="C1192" s="232" t="s">
        <v>421</v>
      </c>
      <c r="D1192" s="216">
        <v>60</v>
      </c>
      <c r="E1192" s="217"/>
      <c r="F1192" s="217">
        <f t="shared" si="34"/>
        <v>0</v>
      </c>
      <c r="G1192" s="214"/>
    </row>
    <row r="1193" spans="1:7" s="17" customFormat="1" ht="25.5" outlineLevel="1">
      <c r="A1193" s="171">
        <v>842</v>
      </c>
      <c r="B1193" s="213" t="s">
        <v>534</v>
      </c>
      <c r="C1193" s="232" t="s">
        <v>19</v>
      </c>
      <c r="D1193" s="216">
        <v>4</v>
      </c>
      <c r="E1193" s="217"/>
      <c r="F1193" s="217">
        <f t="shared" si="34"/>
        <v>0</v>
      </c>
      <c r="G1193" s="214"/>
    </row>
    <row r="1194" spans="1:7" s="17" customFormat="1" ht="40.15" customHeight="1" outlineLevel="1">
      <c r="A1194" s="171">
        <v>843</v>
      </c>
      <c r="B1194" s="213" t="s">
        <v>535</v>
      </c>
      <c r="C1194" s="232" t="s">
        <v>19</v>
      </c>
      <c r="D1194" s="216">
        <v>25</v>
      </c>
      <c r="E1194" s="217"/>
      <c r="F1194" s="217">
        <f t="shared" si="34"/>
        <v>0</v>
      </c>
      <c r="G1194" s="214"/>
    </row>
    <row r="1195" spans="1:7" s="17" customFormat="1" ht="40.15" customHeight="1" outlineLevel="1">
      <c r="A1195" s="171">
        <v>844</v>
      </c>
      <c r="B1195" s="213" t="s">
        <v>536</v>
      </c>
      <c r="C1195" s="232" t="s">
        <v>19</v>
      </c>
      <c r="D1195" s="216">
        <v>6</v>
      </c>
      <c r="E1195" s="217"/>
      <c r="F1195" s="217">
        <f t="shared" si="34"/>
        <v>0</v>
      </c>
      <c r="G1195" s="214"/>
    </row>
    <row r="1196" spans="1:7" s="17" customFormat="1" ht="25.5" outlineLevel="1">
      <c r="A1196" s="171">
        <v>845</v>
      </c>
      <c r="B1196" s="213" t="s">
        <v>537</v>
      </c>
      <c r="C1196" s="232" t="s">
        <v>19</v>
      </c>
      <c r="D1196" s="216">
        <v>16</v>
      </c>
      <c r="E1196" s="217"/>
      <c r="F1196" s="217">
        <f t="shared" si="34"/>
        <v>0</v>
      </c>
      <c r="G1196" s="214"/>
    </row>
    <row r="1197" spans="1:7" s="17" customFormat="1" ht="25.5" outlineLevel="1">
      <c r="A1197" s="171">
        <v>846</v>
      </c>
      <c r="B1197" s="213" t="s">
        <v>538</v>
      </c>
      <c r="C1197" s="232" t="s">
        <v>19</v>
      </c>
      <c r="D1197" s="216">
        <v>4</v>
      </c>
      <c r="E1197" s="217"/>
      <c r="F1197" s="217">
        <f t="shared" si="34"/>
        <v>0</v>
      </c>
      <c r="G1197" s="214"/>
    </row>
    <row r="1198" spans="1:7" s="17" customFormat="1" ht="26.45" customHeight="1" outlineLevel="1">
      <c r="A1198" s="171">
        <v>847</v>
      </c>
      <c r="B1198" s="213" t="s">
        <v>539</v>
      </c>
      <c r="C1198" s="232" t="s">
        <v>19</v>
      </c>
      <c r="D1198" s="216">
        <v>1</v>
      </c>
      <c r="E1198" s="217"/>
      <c r="F1198" s="217">
        <f t="shared" si="34"/>
        <v>0</v>
      </c>
      <c r="G1198" s="214"/>
    </row>
    <row r="1199" spans="1:7" s="17" customFormat="1" ht="39" customHeight="1" outlineLevel="1">
      <c r="A1199" s="171">
        <v>848</v>
      </c>
      <c r="B1199" s="213" t="s">
        <v>540</v>
      </c>
      <c r="C1199" s="232" t="s">
        <v>19</v>
      </c>
      <c r="D1199" s="216">
        <v>1</v>
      </c>
      <c r="E1199" s="217"/>
      <c r="F1199" s="217">
        <f t="shared" si="34"/>
        <v>0</v>
      </c>
      <c r="G1199" s="214"/>
    </row>
    <row r="1200" spans="1:7" s="17" customFormat="1" ht="18" customHeight="1" outlineLevel="1">
      <c r="A1200" s="25"/>
      <c r="B1200" s="316" t="s">
        <v>1052</v>
      </c>
      <c r="C1200" s="317"/>
      <c r="D1200" s="317"/>
      <c r="E1200" s="317"/>
      <c r="F1200" s="318"/>
      <c r="G1200" s="214"/>
    </row>
    <row r="1201" spans="1:7" s="17" customFormat="1" ht="16.149999999999999" customHeight="1" outlineLevel="1">
      <c r="A1201" s="171">
        <v>849</v>
      </c>
      <c r="B1201" s="213" t="s">
        <v>515</v>
      </c>
      <c r="C1201" s="232" t="s">
        <v>421</v>
      </c>
      <c r="D1201" s="216">
        <v>200</v>
      </c>
      <c r="E1201" s="217"/>
      <c r="F1201" s="217">
        <f t="shared" si="34"/>
        <v>0</v>
      </c>
      <c r="G1201" s="214"/>
    </row>
    <row r="1202" spans="1:7" s="17" customFormat="1" ht="54" customHeight="1" outlineLevel="1">
      <c r="A1202" s="171">
        <v>850</v>
      </c>
      <c r="B1202" s="213" t="s">
        <v>516</v>
      </c>
      <c r="C1202" s="232" t="s">
        <v>19</v>
      </c>
      <c r="D1202" s="216">
        <v>4</v>
      </c>
      <c r="E1202" s="217"/>
      <c r="F1202" s="217">
        <f t="shared" si="34"/>
        <v>0</v>
      </c>
      <c r="G1202" s="214"/>
    </row>
    <row r="1203" spans="1:7" s="17" customFormat="1" ht="16.149999999999999" customHeight="1" outlineLevel="1">
      <c r="A1203" s="171">
        <v>851</v>
      </c>
      <c r="B1203" s="213" t="s">
        <v>517</v>
      </c>
      <c r="C1203" s="232" t="s">
        <v>421</v>
      </c>
      <c r="D1203" s="216">
        <v>16</v>
      </c>
      <c r="E1203" s="217"/>
      <c r="F1203" s="217">
        <f t="shared" si="34"/>
        <v>0</v>
      </c>
      <c r="G1203" s="214"/>
    </row>
    <row r="1204" spans="1:7" s="17" customFormat="1" ht="16.149999999999999" customHeight="1" outlineLevel="1">
      <c r="A1204" s="171">
        <v>852</v>
      </c>
      <c r="B1204" s="213" t="s">
        <v>592</v>
      </c>
      <c r="C1204" s="232" t="s">
        <v>19</v>
      </c>
      <c r="D1204" s="216">
        <v>8</v>
      </c>
      <c r="E1204" s="217"/>
      <c r="F1204" s="217">
        <f t="shared" si="34"/>
        <v>0</v>
      </c>
      <c r="G1204" s="214"/>
    </row>
    <row r="1205" spans="1:7" s="17" customFormat="1" ht="26.45" customHeight="1" outlineLevel="1">
      <c r="A1205" s="171">
        <v>853</v>
      </c>
      <c r="B1205" s="213" t="s">
        <v>593</v>
      </c>
      <c r="C1205" s="232" t="s">
        <v>19</v>
      </c>
      <c r="D1205" s="216">
        <v>8</v>
      </c>
      <c r="E1205" s="217"/>
      <c r="F1205" s="217">
        <f t="shared" si="34"/>
        <v>0</v>
      </c>
      <c r="G1205" s="214"/>
    </row>
    <row r="1206" spans="1:7" s="17" customFormat="1" ht="26.45" customHeight="1" outlineLevel="1">
      <c r="A1206" s="171">
        <v>854</v>
      </c>
      <c r="B1206" s="213" t="s">
        <v>594</v>
      </c>
      <c r="C1206" s="232" t="s">
        <v>421</v>
      </c>
      <c r="D1206" s="216">
        <v>8</v>
      </c>
      <c r="E1206" s="217"/>
      <c r="F1206" s="217">
        <f t="shared" si="34"/>
        <v>0</v>
      </c>
      <c r="G1206" s="214"/>
    </row>
    <row r="1207" spans="1:7" s="17" customFormat="1" ht="16.149999999999999" customHeight="1" outlineLevel="1">
      <c r="A1207" s="171">
        <v>855</v>
      </c>
      <c r="B1207" s="213" t="s">
        <v>521</v>
      </c>
      <c r="C1207" s="232" t="s">
        <v>421</v>
      </c>
      <c r="D1207" s="216">
        <v>200</v>
      </c>
      <c r="E1207" s="217"/>
      <c r="F1207" s="217">
        <f t="shared" si="34"/>
        <v>0</v>
      </c>
      <c r="G1207" s="214"/>
    </row>
    <row r="1208" spans="1:7" s="17" customFormat="1" ht="54" customHeight="1" outlineLevel="1">
      <c r="A1208" s="171">
        <v>856</v>
      </c>
      <c r="B1208" s="213" t="s">
        <v>522</v>
      </c>
      <c r="C1208" s="232" t="s">
        <v>19</v>
      </c>
      <c r="D1208" s="216">
        <v>4</v>
      </c>
      <c r="E1208" s="217"/>
      <c r="F1208" s="217">
        <f t="shared" si="34"/>
        <v>0</v>
      </c>
      <c r="G1208" s="214"/>
    </row>
    <row r="1209" spans="1:7" s="17" customFormat="1" ht="26.45" customHeight="1" outlineLevel="1">
      <c r="A1209" s="171">
        <v>857</v>
      </c>
      <c r="B1209" s="213" t="s">
        <v>595</v>
      </c>
      <c r="C1209" s="232" t="s">
        <v>19</v>
      </c>
      <c r="D1209" s="216">
        <v>8</v>
      </c>
      <c r="E1209" s="217"/>
      <c r="F1209" s="217">
        <f t="shared" si="34"/>
        <v>0</v>
      </c>
      <c r="G1209" s="214"/>
    </row>
    <row r="1210" spans="1:7" s="17" customFormat="1" ht="26.45" customHeight="1" outlineLevel="1">
      <c r="A1210" s="171">
        <v>858</v>
      </c>
      <c r="B1210" s="213" t="s">
        <v>524</v>
      </c>
      <c r="C1210" s="232" t="s">
        <v>421</v>
      </c>
      <c r="D1210" s="216">
        <v>8</v>
      </c>
      <c r="E1210" s="217"/>
      <c r="F1210" s="217">
        <f t="shared" si="34"/>
        <v>0</v>
      </c>
      <c r="G1210" s="214"/>
    </row>
    <row r="1211" spans="1:7" s="17" customFormat="1" ht="16.149999999999999" customHeight="1" outlineLevel="1">
      <c r="A1211" s="171">
        <v>859</v>
      </c>
      <c r="B1211" s="213" t="s">
        <v>596</v>
      </c>
      <c r="C1211" s="232" t="s">
        <v>19</v>
      </c>
      <c r="D1211" s="216">
        <v>8</v>
      </c>
      <c r="E1211" s="217"/>
      <c r="F1211" s="217">
        <f t="shared" si="34"/>
        <v>0</v>
      </c>
      <c r="G1211" s="214"/>
    </row>
    <row r="1212" spans="1:7" s="17" customFormat="1" ht="16.149999999999999" customHeight="1" outlineLevel="1">
      <c r="A1212" s="171">
        <v>860</v>
      </c>
      <c r="B1212" s="213" t="s">
        <v>525</v>
      </c>
      <c r="C1212" s="232" t="s">
        <v>421</v>
      </c>
      <c r="D1212" s="216">
        <v>16</v>
      </c>
      <c r="E1212" s="217"/>
      <c r="F1212" s="217">
        <f t="shared" si="34"/>
        <v>0</v>
      </c>
      <c r="G1212" s="214"/>
    </row>
    <row r="1213" spans="1:7" s="17" customFormat="1" ht="25.5" outlineLevel="1">
      <c r="A1213" s="171">
        <v>861</v>
      </c>
      <c r="B1213" s="213" t="s">
        <v>526</v>
      </c>
      <c r="C1213" s="232" t="s">
        <v>19</v>
      </c>
      <c r="D1213" s="216">
        <v>65</v>
      </c>
      <c r="E1213" s="217"/>
      <c r="F1213" s="217">
        <f t="shared" ref="F1213:F1264" si="35">ROUND(D1213*E1213,2)</f>
        <v>0</v>
      </c>
      <c r="G1213" s="214"/>
    </row>
    <row r="1214" spans="1:7" s="17" customFormat="1" ht="16.149999999999999" customHeight="1" outlineLevel="1">
      <c r="A1214" s="171">
        <v>862</v>
      </c>
      <c r="B1214" s="213" t="s">
        <v>527</v>
      </c>
      <c r="C1214" s="232" t="s">
        <v>421</v>
      </c>
      <c r="D1214" s="216">
        <v>150</v>
      </c>
      <c r="E1214" s="217"/>
      <c r="F1214" s="217">
        <f t="shared" si="35"/>
        <v>0</v>
      </c>
      <c r="G1214" s="214"/>
    </row>
    <row r="1215" spans="1:7" s="17" customFormat="1" ht="25.5" outlineLevel="1">
      <c r="A1215" s="171">
        <v>863</v>
      </c>
      <c r="B1215" s="213" t="s">
        <v>528</v>
      </c>
      <c r="C1215" s="232" t="s">
        <v>19</v>
      </c>
      <c r="D1215" s="216">
        <v>8</v>
      </c>
      <c r="E1215" s="217"/>
      <c r="F1215" s="217">
        <f t="shared" si="35"/>
        <v>0</v>
      </c>
      <c r="G1215" s="214"/>
    </row>
    <row r="1216" spans="1:7" s="17" customFormat="1" ht="25.5" outlineLevel="1">
      <c r="A1216" s="171">
        <v>864</v>
      </c>
      <c r="B1216" s="213" t="s">
        <v>531</v>
      </c>
      <c r="C1216" s="232" t="s">
        <v>19</v>
      </c>
      <c r="D1216" s="216">
        <v>100</v>
      </c>
      <c r="E1216" s="217"/>
      <c r="F1216" s="217">
        <f t="shared" si="35"/>
        <v>0</v>
      </c>
      <c r="G1216" s="214"/>
    </row>
    <row r="1217" spans="1:7" s="17" customFormat="1" ht="39" customHeight="1" outlineLevel="1">
      <c r="A1217" s="171">
        <v>865</v>
      </c>
      <c r="B1217" s="213" t="s">
        <v>530</v>
      </c>
      <c r="C1217" s="232" t="s">
        <v>19</v>
      </c>
      <c r="D1217" s="216">
        <v>10</v>
      </c>
      <c r="E1217" s="217"/>
      <c r="F1217" s="217">
        <f t="shared" si="35"/>
        <v>0</v>
      </c>
      <c r="G1217" s="214"/>
    </row>
    <row r="1218" spans="1:7" s="17" customFormat="1" ht="39" customHeight="1" outlineLevel="1">
      <c r="A1218" s="171">
        <v>866</v>
      </c>
      <c r="B1218" s="213" t="s">
        <v>597</v>
      </c>
      <c r="C1218" s="232" t="s">
        <v>19</v>
      </c>
      <c r="D1218" s="216">
        <v>8</v>
      </c>
      <c r="E1218" s="217"/>
      <c r="F1218" s="217">
        <f t="shared" si="35"/>
        <v>0</v>
      </c>
      <c r="G1218" s="214"/>
    </row>
    <row r="1219" spans="1:7" s="17" customFormat="1" ht="25.5" outlineLevel="1">
      <c r="A1219" s="171">
        <v>867</v>
      </c>
      <c r="B1219" s="213" t="s">
        <v>532</v>
      </c>
      <c r="C1219" s="232" t="s">
        <v>19</v>
      </c>
      <c r="D1219" s="216">
        <v>8</v>
      </c>
      <c r="E1219" s="217"/>
      <c r="F1219" s="217">
        <f t="shared" si="35"/>
        <v>0</v>
      </c>
      <c r="G1219" s="214"/>
    </row>
    <row r="1220" spans="1:7" s="17" customFormat="1" ht="16.149999999999999" customHeight="1" outlineLevel="1">
      <c r="A1220" s="171">
        <v>868</v>
      </c>
      <c r="B1220" s="213" t="s">
        <v>533</v>
      </c>
      <c r="C1220" s="232" t="s">
        <v>421</v>
      </c>
      <c r="D1220" s="216">
        <v>150</v>
      </c>
      <c r="E1220" s="217"/>
      <c r="F1220" s="217">
        <f t="shared" si="35"/>
        <v>0</v>
      </c>
      <c r="G1220" s="214"/>
    </row>
    <row r="1221" spans="1:7" s="17" customFormat="1" ht="25.5" outlineLevel="1">
      <c r="A1221" s="171">
        <v>869</v>
      </c>
      <c r="B1221" s="213" t="s">
        <v>534</v>
      </c>
      <c r="C1221" s="232" t="s">
        <v>19</v>
      </c>
      <c r="D1221" s="216">
        <v>8</v>
      </c>
      <c r="E1221" s="217"/>
      <c r="F1221" s="217">
        <f t="shared" si="35"/>
        <v>0</v>
      </c>
      <c r="G1221" s="214"/>
    </row>
    <row r="1222" spans="1:7" s="17" customFormat="1" ht="25.5" outlineLevel="1">
      <c r="A1222" s="171">
        <v>870</v>
      </c>
      <c r="B1222" s="213" t="s">
        <v>537</v>
      </c>
      <c r="C1222" s="232" t="s">
        <v>19</v>
      </c>
      <c r="D1222" s="216">
        <v>100</v>
      </c>
      <c r="E1222" s="217"/>
      <c r="F1222" s="217">
        <f t="shared" si="35"/>
        <v>0</v>
      </c>
      <c r="G1222" s="214"/>
    </row>
    <row r="1223" spans="1:7" s="17" customFormat="1" ht="39" customHeight="1" outlineLevel="1">
      <c r="A1223" s="171">
        <v>871</v>
      </c>
      <c r="B1223" s="213" t="s">
        <v>536</v>
      </c>
      <c r="C1223" s="232" t="s">
        <v>19</v>
      </c>
      <c r="D1223" s="216">
        <v>10</v>
      </c>
      <c r="E1223" s="217"/>
      <c r="F1223" s="217">
        <f t="shared" si="35"/>
        <v>0</v>
      </c>
      <c r="G1223" s="214"/>
    </row>
    <row r="1224" spans="1:7" s="17" customFormat="1" ht="39" customHeight="1" outlineLevel="1">
      <c r="A1224" s="171">
        <v>872</v>
      </c>
      <c r="B1224" s="213" t="s">
        <v>598</v>
      </c>
      <c r="C1224" s="232" t="s">
        <v>19</v>
      </c>
      <c r="D1224" s="216">
        <v>8</v>
      </c>
      <c r="E1224" s="217"/>
      <c r="F1224" s="217">
        <f t="shared" si="35"/>
        <v>0</v>
      </c>
      <c r="G1224" s="214"/>
    </row>
    <row r="1225" spans="1:7" s="17" customFormat="1" ht="25.5" outlineLevel="1">
      <c r="A1225" s="171">
        <v>873</v>
      </c>
      <c r="B1225" s="213" t="s">
        <v>538</v>
      </c>
      <c r="C1225" s="232" t="s">
        <v>19</v>
      </c>
      <c r="D1225" s="216">
        <v>8</v>
      </c>
      <c r="E1225" s="217"/>
      <c r="F1225" s="217">
        <f t="shared" si="35"/>
        <v>0</v>
      </c>
      <c r="G1225" s="214"/>
    </row>
    <row r="1226" spans="1:7" s="17" customFormat="1" ht="39" customHeight="1" outlineLevel="1">
      <c r="A1226" s="171">
        <v>874</v>
      </c>
      <c r="B1226" s="213" t="s">
        <v>599</v>
      </c>
      <c r="C1226" s="232" t="s">
        <v>19</v>
      </c>
      <c r="D1226" s="216">
        <v>1</v>
      </c>
      <c r="E1226" s="217"/>
      <c r="F1226" s="217">
        <f t="shared" si="35"/>
        <v>0</v>
      </c>
      <c r="G1226" s="214"/>
    </row>
    <row r="1227" spans="1:7" s="17" customFormat="1" ht="39" customHeight="1" outlineLevel="1">
      <c r="A1227" s="171">
        <v>875</v>
      </c>
      <c r="B1227" s="213" t="s">
        <v>600</v>
      </c>
      <c r="C1227" s="232" t="s">
        <v>19</v>
      </c>
      <c r="D1227" s="216">
        <v>1</v>
      </c>
      <c r="E1227" s="217"/>
      <c r="F1227" s="217">
        <f t="shared" si="35"/>
        <v>0</v>
      </c>
      <c r="G1227" s="214"/>
    </row>
    <row r="1228" spans="1:7" s="17" customFormat="1" ht="39" customHeight="1" outlineLevel="1">
      <c r="A1228" s="171">
        <v>876</v>
      </c>
      <c r="B1228" s="213" t="s">
        <v>601</v>
      </c>
      <c r="C1228" s="232" t="s">
        <v>19</v>
      </c>
      <c r="D1228" s="216">
        <v>1</v>
      </c>
      <c r="E1228" s="217"/>
      <c r="F1228" s="217">
        <f t="shared" si="35"/>
        <v>0</v>
      </c>
      <c r="G1228" s="214"/>
    </row>
    <row r="1229" spans="1:7" s="17" customFormat="1" ht="39" customHeight="1" outlineLevel="1">
      <c r="A1229" s="171">
        <v>877</v>
      </c>
      <c r="B1229" s="213" t="s">
        <v>602</v>
      </c>
      <c r="C1229" s="232" t="s">
        <v>19</v>
      </c>
      <c r="D1229" s="216">
        <v>1</v>
      </c>
      <c r="E1229" s="217"/>
      <c r="F1229" s="217">
        <f t="shared" si="35"/>
        <v>0</v>
      </c>
      <c r="G1229" s="214"/>
    </row>
    <row r="1230" spans="1:7" s="17" customFormat="1" ht="30" customHeight="1" outlineLevel="1">
      <c r="A1230" s="25"/>
      <c r="B1230" s="316" t="s">
        <v>1053</v>
      </c>
      <c r="C1230" s="317"/>
      <c r="D1230" s="317"/>
      <c r="E1230" s="317"/>
      <c r="F1230" s="318"/>
      <c r="G1230" s="214"/>
    </row>
    <row r="1231" spans="1:7" s="17" customFormat="1" ht="16.149999999999999" customHeight="1" outlineLevel="1">
      <c r="A1231" s="171">
        <v>878</v>
      </c>
      <c r="B1231" s="213" t="s">
        <v>515</v>
      </c>
      <c r="C1231" s="232" t="s">
        <v>421</v>
      </c>
      <c r="D1231" s="216">
        <v>250</v>
      </c>
      <c r="E1231" s="217"/>
      <c r="F1231" s="217">
        <f t="shared" si="35"/>
        <v>0</v>
      </c>
      <c r="G1231" s="214"/>
    </row>
    <row r="1232" spans="1:7" s="17" customFormat="1" ht="66" customHeight="1" outlineLevel="1">
      <c r="A1232" s="171">
        <v>879</v>
      </c>
      <c r="B1232" s="213" t="s">
        <v>604</v>
      </c>
      <c r="C1232" s="232" t="s">
        <v>19</v>
      </c>
      <c r="D1232" s="216">
        <v>20</v>
      </c>
      <c r="E1232" s="217"/>
      <c r="F1232" s="217">
        <f t="shared" si="35"/>
        <v>0</v>
      </c>
      <c r="G1232" s="214"/>
    </row>
    <row r="1233" spans="1:7" s="17" customFormat="1" ht="79.900000000000006" customHeight="1" outlineLevel="1">
      <c r="A1233" s="171">
        <v>880</v>
      </c>
      <c r="B1233" s="213" t="s">
        <v>605</v>
      </c>
      <c r="C1233" s="232" t="s">
        <v>421</v>
      </c>
      <c r="D1233" s="216">
        <v>100</v>
      </c>
      <c r="E1233" s="217"/>
      <c r="F1233" s="217">
        <f t="shared" si="35"/>
        <v>0</v>
      </c>
      <c r="G1233" s="214"/>
    </row>
    <row r="1234" spans="1:7" s="17" customFormat="1" ht="16.149999999999999" customHeight="1" outlineLevel="1">
      <c r="A1234" s="171">
        <v>881</v>
      </c>
      <c r="B1234" s="213" t="s">
        <v>517</v>
      </c>
      <c r="C1234" s="232" t="s">
        <v>421</v>
      </c>
      <c r="D1234" s="216">
        <v>25</v>
      </c>
      <c r="E1234" s="217"/>
      <c r="F1234" s="217">
        <f t="shared" si="35"/>
        <v>0</v>
      </c>
      <c r="G1234" s="214"/>
    </row>
    <row r="1235" spans="1:7" s="17" customFormat="1" ht="16.149999999999999" customHeight="1" outlineLevel="1">
      <c r="A1235" s="171">
        <v>882</v>
      </c>
      <c r="B1235" s="213" t="s">
        <v>592</v>
      </c>
      <c r="C1235" s="232" t="s">
        <v>19</v>
      </c>
      <c r="D1235" s="216">
        <v>12</v>
      </c>
      <c r="E1235" s="217"/>
      <c r="F1235" s="217">
        <f t="shared" si="35"/>
        <v>0</v>
      </c>
      <c r="G1235" s="214"/>
    </row>
    <row r="1236" spans="1:7" s="17" customFormat="1" ht="26.45" customHeight="1" outlineLevel="1">
      <c r="A1236" s="171">
        <v>883</v>
      </c>
      <c r="B1236" s="213" t="s">
        <v>593</v>
      </c>
      <c r="C1236" s="232" t="s">
        <v>19</v>
      </c>
      <c r="D1236" s="216">
        <v>12</v>
      </c>
      <c r="E1236" s="217"/>
      <c r="F1236" s="217">
        <f t="shared" si="35"/>
        <v>0</v>
      </c>
      <c r="G1236" s="214"/>
    </row>
    <row r="1237" spans="1:7" s="17" customFormat="1" ht="26.45" customHeight="1" outlineLevel="1">
      <c r="A1237" s="171">
        <v>884</v>
      </c>
      <c r="B1237" s="213" t="s">
        <v>606</v>
      </c>
      <c r="C1237" s="232" t="s">
        <v>421</v>
      </c>
      <c r="D1237" s="216">
        <v>15</v>
      </c>
      <c r="E1237" s="217"/>
      <c r="F1237" s="217">
        <f t="shared" si="35"/>
        <v>0</v>
      </c>
      <c r="G1237" s="214"/>
    </row>
    <row r="1238" spans="1:7" s="17" customFormat="1" ht="16.149999999999999" customHeight="1" outlineLevel="1">
      <c r="A1238" s="171">
        <v>885</v>
      </c>
      <c r="B1238" s="213" t="s">
        <v>521</v>
      </c>
      <c r="C1238" s="232" t="s">
        <v>421</v>
      </c>
      <c r="D1238" s="216">
        <v>250</v>
      </c>
      <c r="E1238" s="217"/>
      <c r="F1238" s="217">
        <f t="shared" si="35"/>
        <v>0</v>
      </c>
      <c r="G1238" s="214"/>
    </row>
    <row r="1239" spans="1:7" s="17" customFormat="1" ht="66" customHeight="1" outlineLevel="1">
      <c r="A1239" s="171">
        <v>886</v>
      </c>
      <c r="B1239" s="213" t="s">
        <v>607</v>
      </c>
      <c r="C1239" s="232" t="s">
        <v>19</v>
      </c>
      <c r="D1239" s="216">
        <v>20</v>
      </c>
      <c r="E1239" s="217"/>
      <c r="F1239" s="217">
        <f t="shared" si="35"/>
        <v>0</v>
      </c>
      <c r="G1239" s="214"/>
    </row>
    <row r="1240" spans="1:7" s="17" customFormat="1" ht="91.9" customHeight="1" outlineLevel="1">
      <c r="A1240" s="171">
        <v>887</v>
      </c>
      <c r="B1240" s="213" t="s">
        <v>1496</v>
      </c>
      <c r="C1240" s="232" t="s">
        <v>421</v>
      </c>
      <c r="D1240" s="216">
        <v>100</v>
      </c>
      <c r="E1240" s="217"/>
      <c r="F1240" s="217">
        <f t="shared" si="35"/>
        <v>0</v>
      </c>
      <c r="G1240" s="214"/>
    </row>
    <row r="1241" spans="1:7" s="17" customFormat="1" ht="26.45" customHeight="1" outlineLevel="1">
      <c r="A1241" s="171">
        <v>888</v>
      </c>
      <c r="B1241" s="213" t="s">
        <v>595</v>
      </c>
      <c r="C1241" s="232" t="s">
        <v>19</v>
      </c>
      <c r="D1241" s="216">
        <v>12</v>
      </c>
      <c r="E1241" s="217"/>
      <c r="F1241" s="217">
        <f t="shared" si="35"/>
        <v>0</v>
      </c>
      <c r="G1241" s="214"/>
    </row>
    <row r="1242" spans="1:7" s="17" customFormat="1" ht="26.45" customHeight="1" outlineLevel="1">
      <c r="A1242" s="171">
        <v>889</v>
      </c>
      <c r="B1242" s="213" t="s">
        <v>594</v>
      </c>
      <c r="C1242" s="232" t="s">
        <v>421</v>
      </c>
      <c r="D1242" s="216">
        <v>15</v>
      </c>
      <c r="E1242" s="217"/>
      <c r="F1242" s="217">
        <f t="shared" si="35"/>
        <v>0</v>
      </c>
      <c r="G1242" s="214"/>
    </row>
    <row r="1243" spans="1:7" s="17" customFormat="1" ht="26.45" customHeight="1" outlineLevel="1">
      <c r="A1243" s="171">
        <v>890</v>
      </c>
      <c r="B1243" s="213" t="s">
        <v>524</v>
      </c>
      <c r="C1243" s="232" t="s">
        <v>421</v>
      </c>
      <c r="D1243" s="216">
        <v>15</v>
      </c>
      <c r="E1243" s="217"/>
      <c r="F1243" s="217">
        <f t="shared" si="35"/>
        <v>0</v>
      </c>
      <c r="G1243" s="214"/>
    </row>
    <row r="1244" spans="1:7" s="17" customFormat="1" ht="13.15" customHeight="1" outlineLevel="1">
      <c r="A1244" s="171">
        <v>891</v>
      </c>
      <c r="B1244" s="213" t="s">
        <v>596</v>
      </c>
      <c r="C1244" s="232" t="s">
        <v>8</v>
      </c>
      <c r="D1244" s="216">
        <v>12</v>
      </c>
      <c r="E1244" s="217"/>
      <c r="F1244" s="217">
        <f t="shared" si="35"/>
        <v>0</v>
      </c>
      <c r="G1244" s="214"/>
    </row>
    <row r="1245" spans="1:7" s="17" customFormat="1" outlineLevel="1">
      <c r="A1245" s="171">
        <v>892</v>
      </c>
      <c r="B1245" s="213" t="s">
        <v>525</v>
      </c>
      <c r="C1245" s="232" t="s">
        <v>421</v>
      </c>
      <c r="D1245" s="216">
        <v>25</v>
      </c>
      <c r="E1245" s="217"/>
      <c r="F1245" s="217">
        <f t="shared" si="35"/>
        <v>0</v>
      </c>
      <c r="G1245" s="214"/>
    </row>
    <row r="1246" spans="1:7" s="17" customFormat="1" ht="25.5" outlineLevel="1">
      <c r="A1246" s="171">
        <v>893</v>
      </c>
      <c r="B1246" s="213" t="s">
        <v>526</v>
      </c>
      <c r="C1246" s="232" t="s">
        <v>19</v>
      </c>
      <c r="D1246" s="216">
        <v>100</v>
      </c>
      <c r="E1246" s="217"/>
      <c r="F1246" s="217">
        <f t="shared" si="35"/>
        <v>0</v>
      </c>
      <c r="G1246" s="214"/>
    </row>
    <row r="1247" spans="1:7" s="17" customFormat="1" ht="13.15" customHeight="1" outlineLevel="1">
      <c r="A1247" s="171">
        <v>894</v>
      </c>
      <c r="B1247" s="213" t="s">
        <v>527</v>
      </c>
      <c r="C1247" s="232" t="s">
        <v>421</v>
      </c>
      <c r="D1247" s="216">
        <v>300</v>
      </c>
      <c r="E1247" s="217"/>
      <c r="F1247" s="217">
        <f t="shared" si="35"/>
        <v>0</v>
      </c>
      <c r="G1247" s="214"/>
    </row>
    <row r="1248" spans="1:7" s="17" customFormat="1" outlineLevel="1">
      <c r="A1248" s="171">
        <v>895</v>
      </c>
      <c r="B1248" s="213" t="s">
        <v>609</v>
      </c>
      <c r="C1248" s="232" t="s">
        <v>19</v>
      </c>
      <c r="D1248" s="216">
        <v>45</v>
      </c>
      <c r="E1248" s="217"/>
      <c r="F1248" s="217">
        <f t="shared" si="35"/>
        <v>0</v>
      </c>
      <c r="G1248" s="214"/>
    </row>
    <row r="1249" spans="1:7" s="17" customFormat="1" ht="25.5" outlineLevel="1">
      <c r="A1249" s="171">
        <v>896</v>
      </c>
      <c r="B1249" s="213" t="s">
        <v>528</v>
      </c>
      <c r="C1249" s="232" t="s">
        <v>19</v>
      </c>
      <c r="D1249" s="216">
        <v>12</v>
      </c>
      <c r="E1249" s="217"/>
      <c r="F1249" s="217">
        <f t="shared" si="35"/>
        <v>0</v>
      </c>
      <c r="G1249" s="214"/>
    </row>
    <row r="1250" spans="1:7" s="17" customFormat="1" ht="25.5" outlineLevel="1">
      <c r="A1250" s="171">
        <v>897</v>
      </c>
      <c r="B1250" s="213" t="s">
        <v>531</v>
      </c>
      <c r="C1250" s="232" t="s">
        <v>19</v>
      </c>
      <c r="D1250" s="216">
        <v>160</v>
      </c>
      <c r="E1250" s="217"/>
      <c r="F1250" s="217">
        <f t="shared" si="35"/>
        <v>0</v>
      </c>
      <c r="G1250" s="214"/>
    </row>
    <row r="1251" spans="1:7" s="17" customFormat="1" ht="39.6" customHeight="1" outlineLevel="1">
      <c r="A1251" s="171">
        <v>898</v>
      </c>
      <c r="B1251" s="213" t="s">
        <v>530</v>
      </c>
      <c r="C1251" s="232" t="s">
        <v>19</v>
      </c>
      <c r="D1251" s="216">
        <v>20</v>
      </c>
      <c r="E1251" s="217"/>
      <c r="F1251" s="217">
        <f t="shared" si="35"/>
        <v>0</v>
      </c>
      <c r="G1251" s="214"/>
    </row>
    <row r="1252" spans="1:7" s="17" customFormat="1" ht="38.25" outlineLevel="1">
      <c r="A1252" s="171">
        <v>899</v>
      </c>
      <c r="B1252" s="213" t="s">
        <v>597</v>
      </c>
      <c r="C1252" s="232" t="s">
        <v>19</v>
      </c>
      <c r="D1252" s="216">
        <v>12</v>
      </c>
      <c r="E1252" s="217"/>
      <c r="F1252" s="217">
        <f t="shared" si="35"/>
        <v>0</v>
      </c>
      <c r="G1252" s="214"/>
    </row>
    <row r="1253" spans="1:7" s="17" customFormat="1" ht="25.5" outlineLevel="1">
      <c r="A1253" s="171">
        <v>900</v>
      </c>
      <c r="B1253" s="213" t="s">
        <v>532</v>
      </c>
      <c r="C1253" s="232" t="s">
        <v>19</v>
      </c>
      <c r="D1253" s="216">
        <v>12</v>
      </c>
      <c r="E1253" s="217"/>
      <c r="F1253" s="217">
        <f t="shared" si="35"/>
        <v>0</v>
      </c>
      <c r="G1253" s="214"/>
    </row>
    <row r="1254" spans="1:7" s="17" customFormat="1" ht="16.149999999999999" customHeight="1" outlineLevel="1">
      <c r="A1254" s="171">
        <v>901</v>
      </c>
      <c r="B1254" s="213" t="s">
        <v>533</v>
      </c>
      <c r="C1254" s="232" t="s">
        <v>421</v>
      </c>
      <c r="D1254" s="216">
        <v>300</v>
      </c>
      <c r="E1254" s="217"/>
      <c r="F1254" s="217">
        <f t="shared" si="35"/>
        <v>0</v>
      </c>
      <c r="G1254" s="214"/>
    </row>
    <row r="1255" spans="1:7" s="17" customFormat="1" ht="16.149999999999999" customHeight="1" outlineLevel="1">
      <c r="A1255" s="171">
        <v>902</v>
      </c>
      <c r="B1255" s="213" t="s">
        <v>610</v>
      </c>
      <c r="C1255" s="232" t="s">
        <v>19</v>
      </c>
      <c r="D1255" s="216">
        <v>45</v>
      </c>
      <c r="E1255" s="217"/>
      <c r="F1255" s="217">
        <f t="shared" si="35"/>
        <v>0</v>
      </c>
      <c r="G1255" s="214"/>
    </row>
    <row r="1256" spans="1:7" s="17" customFormat="1" ht="25.5" outlineLevel="1">
      <c r="A1256" s="171">
        <v>903</v>
      </c>
      <c r="B1256" s="213" t="s">
        <v>534</v>
      </c>
      <c r="C1256" s="232" t="s">
        <v>19</v>
      </c>
      <c r="D1256" s="216">
        <v>12</v>
      </c>
      <c r="E1256" s="217"/>
      <c r="F1256" s="217">
        <f t="shared" si="35"/>
        <v>0</v>
      </c>
      <c r="G1256" s="214"/>
    </row>
    <row r="1257" spans="1:7" s="17" customFormat="1" ht="25.5" outlineLevel="1">
      <c r="A1257" s="171">
        <v>904</v>
      </c>
      <c r="B1257" s="213" t="s">
        <v>537</v>
      </c>
      <c r="C1257" s="232" t="s">
        <v>19</v>
      </c>
      <c r="D1257" s="216">
        <v>160</v>
      </c>
      <c r="E1257" s="217"/>
      <c r="F1257" s="217">
        <f t="shared" si="35"/>
        <v>0</v>
      </c>
      <c r="G1257" s="214"/>
    </row>
    <row r="1258" spans="1:7" s="17" customFormat="1" ht="39" customHeight="1" outlineLevel="1">
      <c r="A1258" s="171">
        <v>905</v>
      </c>
      <c r="B1258" s="213" t="s">
        <v>536</v>
      </c>
      <c r="C1258" s="232" t="s">
        <v>19</v>
      </c>
      <c r="D1258" s="216">
        <v>20</v>
      </c>
      <c r="E1258" s="217"/>
      <c r="F1258" s="217">
        <f t="shared" si="35"/>
        <v>0</v>
      </c>
      <c r="G1258" s="214"/>
    </row>
    <row r="1259" spans="1:7" s="17" customFormat="1" ht="39" customHeight="1" outlineLevel="1">
      <c r="A1259" s="171">
        <v>906</v>
      </c>
      <c r="B1259" s="213" t="s">
        <v>598</v>
      </c>
      <c r="C1259" s="232" t="s">
        <v>19</v>
      </c>
      <c r="D1259" s="216">
        <v>12</v>
      </c>
      <c r="E1259" s="217"/>
      <c r="F1259" s="217">
        <f t="shared" si="35"/>
        <v>0</v>
      </c>
      <c r="G1259" s="214"/>
    </row>
    <row r="1260" spans="1:7" s="17" customFormat="1" ht="26.45" customHeight="1" outlineLevel="1">
      <c r="A1260" s="171">
        <v>907</v>
      </c>
      <c r="B1260" s="213" t="s">
        <v>538</v>
      </c>
      <c r="C1260" s="232" t="s">
        <v>19</v>
      </c>
      <c r="D1260" s="216">
        <v>12</v>
      </c>
      <c r="E1260" s="217"/>
      <c r="F1260" s="217">
        <f t="shared" si="35"/>
        <v>0</v>
      </c>
      <c r="G1260" s="214"/>
    </row>
    <row r="1261" spans="1:7" s="17" customFormat="1" ht="39" customHeight="1" outlineLevel="1">
      <c r="A1261" s="171">
        <v>908</v>
      </c>
      <c r="B1261" s="213" t="s">
        <v>599</v>
      </c>
      <c r="C1261" s="232" t="s">
        <v>19</v>
      </c>
      <c r="D1261" s="216">
        <v>1</v>
      </c>
      <c r="E1261" s="217"/>
      <c r="F1261" s="217">
        <f t="shared" si="35"/>
        <v>0</v>
      </c>
      <c r="G1261" s="214"/>
    </row>
    <row r="1262" spans="1:7" s="17" customFormat="1" ht="39" customHeight="1" outlineLevel="1">
      <c r="A1262" s="171">
        <v>909</v>
      </c>
      <c r="B1262" s="213" t="s">
        <v>600</v>
      </c>
      <c r="C1262" s="232" t="s">
        <v>19</v>
      </c>
      <c r="D1262" s="216">
        <v>1</v>
      </c>
      <c r="E1262" s="217"/>
      <c r="F1262" s="217">
        <f t="shared" si="35"/>
        <v>0</v>
      </c>
      <c r="G1262" s="214"/>
    </row>
    <row r="1263" spans="1:7" s="17" customFormat="1" ht="39" customHeight="1" outlineLevel="1">
      <c r="A1263" s="171">
        <v>910</v>
      </c>
      <c r="B1263" s="213" t="s">
        <v>601</v>
      </c>
      <c r="C1263" s="232" t="s">
        <v>19</v>
      </c>
      <c r="D1263" s="216">
        <v>1</v>
      </c>
      <c r="E1263" s="217"/>
      <c r="F1263" s="217">
        <f t="shared" si="35"/>
        <v>0</v>
      </c>
      <c r="G1263" s="214"/>
    </row>
    <row r="1264" spans="1:7" s="17" customFormat="1" ht="39" customHeight="1" outlineLevel="1">
      <c r="A1264" s="171">
        <v>911</v>
      </c>
      <c r="B1264" s="213" t="s">
        <v>602</v>
      </c>
      <c r="C1264" s="232" t="s">
        <v>19</v>
      </c>
      <c r="D1264" s="216">
        <v>1</v>
      </c>
      <c r="E1264" s="217"/>
      <c r="F1264" s="217">
        <f t="shared" si="35"/>
        <v>0</v>
      </c>
      <c r="G1264" s="214"/>
    </row>
    <row r="1265" spans="1:7" s="17" customFormat="1" ht="18" customHeight="1">
      <c r="A1265" s="331" t="s">
        <v>1166</v>
      </c>
      <c r="B1265" s="332"/>
      <c r="C1265" s="332"/>
      <c r="D1265" s="332"/>
      <c r="E1265" s="333"/>
      <c r="F1265" s="219">
        <f>SUM(F1142:F1264)</f>
        <v>0</v>
      </c>
      <c r="G1265" s="214"/>
    </row>
    <row r="1266" spans="1:7" s="17" customFormat="1" ht="21" customHeight="1">
      <c r="A1266" s="334" t="s">
        <v>1064</v>
      </c>
      <c r="B1266" s="335"/>
      <c r="C1266" s="335"/>
      <c r="D1266" s="335"/>
      <c r="E1266" s="335"/>
      <c r="F1266" s="336"/>
      <c r="G1266" s="214"/>
    </row>
    <row r="1267" spans="1:7" s="17" customFormat="1" ht="16.149999999999999" customHeight="1" outlineLevel="1">
      <c r="A1267" s="171">
        <v>912</v>
      </c>
      <c r="B1267" s="213" t="s">
        <v>991</v>
      </c>
      <c r="C1267" s="232" t="s">
        <v>19</v>
      </c>
      <c r="D1267" s="216">
        <v>1</v>
      </c>
      <c r="E1267" s="217"/>
      <c r="F1267" s="217">
        <f>ROUND(D1267*E1267,2)</f>
        <v>0</v>
      </c>
      <c r="G1267" s="214"/>
    </row>
    <row r="1268" spans="1:7" s="17" customFormat="1" ht="18" customHeight="1">
      <c r="A1268" s="331" t="s">
        <v>1166</v>
      </c>
      <c r="B1268" s="332"/>
      <c r="C1268" s="332"/>
      <c r="D1268" s="332"/>
      <c r="E1268" s="333"/>
      <c r="F1268" s="219">
        <f>SUM(F1267:F1267)</f>
        <v>0</v>
      </c>
      <c r="G1268" s="214"/>
    </row>
    <row r="1269" spans="1:7" s="17" customFormat="1" ht="21" customHeight="1">
      <c r="A1269" s="334" t="s">
        <v>1063</v>
      </c>
      <c r="B1269" s="335"/>
      <c r="C1269" s="335"/>
      <c r="D1269" s="335"/>
      <c r="E1269" s="335"/>
      <c r="F1269" s="336"/>
      <c r="G1269" s="214"/>
    </row>
    <row r="1270" spans="1:7" s="17" customFormat="1" ht="25.5" outlineLevel="1">
      <c r="A1270" s="171">
        <v>913</v>
      </c>
      <c r="B1270" s="213" t="s">
        <v>1062</v>
      </c>
      <c r="C1270" s="232" t="s">
        <v>1061</v>
      </c>
      <c r="D1270" s="216">
        <v>6.42</v>
      </c>
      <c r="E1270" s="217"/>
      <c r="F1270" s="217">
        <f>ROUND(D1270*E1270,2)</f>
        <v>0</v>
      </c>
      <c r="G1270" s="214"/>
    </row>
    <row r="1271" spans="1:7" s="17" customFormat="1" ht="18" customHeight="1">
      <c r="A1271" s="331" t="s">
        <v>1166</v>
      </c>
      <c r="B1271" s="332"/>
      <c r="C1271" s="332"/>
      <c r="D1271" s="332"/>
      <c r="E1271" s="333"/>
      <c r="F1271" s="219">
        <f>SUM(F1270:F1270)</f>
        <v>0</v>
      </c>
      <c r="G1271" s="214"/>
    </row>
    <row r="1272" spans="1:7" s="17" customFormat="1" ht="16.5" thickBot="1">
      <c r="A1272" s="206"/>
      <c r="B1272" s="210"/>
      <c r="C1272" s="235"/>
      <c r="D1272" s="228"/>
      <c r="E1272" s="221"/>
      <c r="F1272" s="222"/>
      <c r="G1272" s="211"/>
    </row>
    <row r="1273" spans="1:7" s="17" customFormat="1" ht="21" customHeight="1" thickBot="1">
      <c r="A1273" s="355" t="s">
        <v>1180</v>
      </c>
      <c r="B1273" s="356"/>
      <c r="C1273" s="356"/>
      <c r="D1273" s="356"/>
      <c r="E1273" s="356"/>
      <c r="F1273" s="250">
        <f>F1265+F1140+F1105+F1039+F822+F808+F734+F643+F585+F520+F464+F599+F389+F1268+F1271</f>
        <v>0</v>
      </c>
      <c r="G1273" s="211"/>
    </row>
    <row r="1274" spans="1:7" s="17" customFormat="1" ht="21" customHeight="1" thickBot="1">
      <c r="A1274" s="355" t="s">
        <v>1181</v>
      </c>
      <c r="B1274" s="356"/>
      <c r="C1274" s="356"/>
      <c r="D1274" s="356"/>
      <c r="E1274" s="356"/>
      <c r="F1274" s="250">
        <f>0.2*F1273</f>
        <v>0</v>
      </c>
      <c r="G1274" s="211"/>
    </row>
    <row r="1275" spans="1:7" s="17" customFormat="1" ht="21" customHeight="1" thickBot="1">
      <c r="A1275" s="355" t="s">
        <v>1182</v>
      </c>
      <c r="B1275" s="356"/>
      <c r="C1275" s="356"/>
      <c r="D1275" s="356"/>
      <c r="E1275" s="356"/>
      <c r="F1275" s="251">
        <f>F1273+F1274</f>
        <v>0</v>
      </c>
      <c r="G1275" s="211"/>
    </row>
    <row r="1276" spans="1:7" s="17" customFormat="1" ht="15.75">
      <c r="A1276" s="206"/>
      <c r="B1276" s="207"/>
      <c r="C1276" s="233"/>
      <c r="D1276" s="229"/>
      <c r="E1276" s="223"/>
      <c r="F1276" s="223"/>
      <c r="G1276" s="211"/>
    </row>
    <row r="1277" spans="1:7" s="17" customFormat="1">
      <c r="A1277" s="206"/>
      <c r="B1277" s="208"/>
      <c r="C1277" s="234"/>
      <c r="D1277" s="228"/>
      <c r="E1277" s="224"/>
      <c r="F1277" s="224"/>
      <c r="G1277" s="211"/>
    </row>
    <row r="1278" spans="1:7" s="17" customFormat="1">
      <c r="A1278" s="206"/>
      <c r="B1278" s="208"/>
      <c r="C1278" s="234"/>
      <c r="D1278" s="228"/>
      <c r="E1278" s="224"/>
      <c r="F1278" s="224"/>
      <c r="G1278" s="211"/>
    </row>
    <row r="1279" spans="1:7" s="17" customFormat="1">
      <c r="A1279" s="206"/>
      <c r="B1279" s="208"/>
      <c r="C1279" s="234"/>
      <c r="D1279" s="228"/>
      <c r="E1279" s="224"/>
      <c r="F1279" s="225"/>
      <c r="G1279" s="211"/>
    </row>
    <row r="1280" spans="1:7" s="17" customFormat="1">
      <c r="A1280" s="206"/>
      <c r="B1280" s="208"/>
      <c r="C1280" s="234"/>
      <c r="D1280" s="228"/>
      <c r="E1280" s="224"/>
      <c r="F1280" s="224"/>
      <c r="G1280" s="211"/>
    </row>
    <row r="1281" spans="1:7" s="17" customFormat="1">
      <c r="A1281" s="206"/>
      <c r="B1281" s="208"/>
      <c r="C1281" s="234"/>
      <c r="D1281" s="228"/>
      <c r="E1281" s="224"/>
      <c r="F1281" s="224"/>
      <c r="G1281" s="211"/>
    </row>
    <row r="1282" spans="1:7" s="17" customFormat="1">
      <c r="A1282" s="206"/>
      <c r="B1282" s="208"/>
      <c r="C1282" s="234"/>
      <c r="D1282" s="228"/>
      <c r="E1282" s="224"/>
      <c r="F1282" s="224"/>
      <c r="G1282" s="211"/>
    </row>
    <row r="1283" spans="1:7" s="17" customFormat="1">
      <c r="A1283" s="206"/>
      <c r="B1283" s="208"/>
      <c r="C1283" s="234"/>
      <c r="D1283" s="228"/>
      <c r="E1283" s="224"/>
      <c r="F1283" s="224"/>
      <c r="G1283" s="211"/>
    </row>
    <row r="1284" spans="1:7" s="17" customFormat="1">
      <c r="A1284" s="206"/>
      <c r="B1284" s="208"/>
      <c r="C1284" s="234"/>
      <c r="D1284" s="228"/>
      <c r="E1284" s="224"/>
      <c r="F1284" s="224"/>
      <c r="G1284" s="211"/>
    </row>
  </sheetData>
  <mergeCells count="316">
    <mergeCell ref="A2:F2"/>
    <mergeCell ref="A5:F5"/>
    <mergeCell ref="A6:F6"/>
    <mergeCell ref="E490:E495"/>
    <mergeCell ref="D547:D556"/>
    <mergeCell ref="C326:C330"/>
    <mergeCell ref="B434:F434"/>
    <mergeCell ref="B452:F452"/>
    <mergeCell ref="A4:F4"/>
    <mergeCell ref="A3:F3"/>
    <mergeCell ref="A143:A152"/>
    <mergeCell ref="B546:F546"/>
    <mergeCell ref="A547:A556"/>
    <mergeCell ref="E547:E556"/>
    <mergeCell ref="A585:E585"/>
    <mergeCell ref="B708:F708"/>
    <mergeCell ref="C547:C556"/>
    <mergeCell ref="A390:F390"/>
    <mergeCell ref="B391:F391"/>
    <mergeCell ref="B412:F412"/>
    <mergeCell ref="A316:A325"/>
    <mergeCell ref="B1107:F1107"/>
    <mergeCell ref="D750:D771"/>
    <mergeCell ref="B569:F569"/>
    <mergeCell ref="E790:E793"/>
    <mergeCell ref="C750:C771"/>
    <mergeCell ref="D326:D330"/>
    <mergeCell ref="A1:F1"/>
    <mergeCell ref="C435:C440"/>
    <mergeCell ref="E435:E440"/>
    <mergeCell ref="D435:D440"/>
    <mergeCell ref="A808:E808"/>
    <mergeCell ref="C143:C152"/>
    <mergeCell ref="D143:D152"/>
    <mergeCell ref="E143:E152"/>
    <mergeCell ref="F143:F152"/>
    <mergeCell ref="A435:A440"/>
    <mergeCell ref="F790:F793"/>
    <mergeCell ref="A772:A773"/>
    <mergeCell ref="C772:C773"/>
    <mergeCell ref="D772:D773"/>
    <mergeCell ref="C790:C793"/>
    <mergeCell ref="F787:F789"/>
    <mergeCell ref="A790:A793"/>
    <mergeCell ref="D790:D793"/>
    <mergeCell ref="A787:A789"/>
    <mergeCell ref="C787:C789"/>
    <mergeCell ref="C316:C325"/>
    <mergeCell ref="D316:D325"/>
    <mergeCell ref="B581:F581"/>
    <mergeCell ref="F435:F440"/>
    <mergeCell ref="F490:F495"/>
    <mergeCell ref="F547:F556"/>
    <mergeCell ref="A464:E464"/>
    <mergeCell ref="B603:F603"/>
    <mergeCell ref="E750:E771"/>
    <mergeCell ref="F750:F771"/>
    <mergeCell ref="A774:A784"/>
    <mergeCell ref="A7:F7"/>
    <mergeCell ref="A736:A748"/>
    <mergeCell ref="C736:C748"/>
    <mergeCell ref="D736:D748"/>
    <mergeCell ref="E736:E748"/>
    <mergeCell ref="F736:F748"/>
    <mergeCell ref="E316:E325"/>
    <mergeCell ref="B429:F429"/>
    <mergeCell ref="B433:F433"/>
    <mergeCell ref="F316:F325"/>
    <mergeCell ref="A326:A330"/>
    <mergeCell ref="F326:F330"/>
    <mergeCell ref="E326:E330"/>
    <mergeCell ref="B351:F351"/>
    <mergeCell ref="B376:F376"/>
    <mergeCell ref="A389:E389"/>
    <mergeCell ref="C774:C784"/>
    <mergeCell ref="D774:D784"/>
    <mergeCell ref="E774:E784"/>
    <mergeCell ref="F774:F784"/>
    <mergeCell ref="A750:A771"/>
    <mergeCell ref="E772:E773"/>
    <mergeCell ref="F772:F773"/>
    <mergeCell ref="D787:D789"/>
    <mergeCell ref="E787:E789"/>
    <mergeCell ref="A822:E822"/>
    <mergeCell ref="A823:F823"/>
    <mergeCell ref="B825:F825"/>
    <mergeCell ref="B861:F861"/>
    <mergeCell ref="C872:C875"/>
    <mergeCell ref="D872:D875"/>
    <mergeCell ref="E872:E875"/>
    <mergeCell ref="F872:F875"/>
    <mergeCell ref="A872:A875"/>
    <mergeCell ref="B1230:F1230"/>
    <mergeCell ref="A1265:E1265"/>
    <mergeCell ref="B1115:F1115"/>
    <mergeCell ref="B1129:F1129"/>
    <mergeCell ref="A1140:E1140"/>
    <mergeCell ref="A1141:F1141"/>
    <mergeCell ref="B1142:F1142"/>
    <mergeCell ref="B1143:F1143"/>
    <mergeCell ref="A891:A892"/>
    <mergeCell ref="A893:A894"/>
    <mergeCell ref="B897:F897"/>
    <mergeCell ref="B910:F910"/>
    <mergeCell ref="A1105:E1105"/>
    <mergeCell ref="A1106:F1106"/>
    <mergeCell ref="B919:F919"/>
    <mergeCell ref="B927:F927"/>
    <mergeCell ref="B941:F941"/>
    <mergeCell ref="B948:F948"/>
    <mergeCell ref="C891:C892"/>
    <mergeCell ref="C893:C894"/>
    <mergeCell ref="D891:D892"/>
    <mergeCell ref="E891:E892"/>
    <mergeCell ref="F891:F892"/>
    <mergeCell ref="D893:D894"/>
    <mergeCell ref="A153:A157"/>
    <mergeCell ref="C153:C157"/>
    <mergeCell ref="D153:D157"/>
    <mergeCell ref="E153:E157"/>
    <mergeCell ref="F153:F157"/>
    <mergeCell ref="B203:F203"/>
    <mergeCell ref="A1275:E1275"/>
    <mergeCell ref="B9:F9"/>
    <mergeCell ref="B75:F75"/>
    <mergeCell ref="B128:F128"/>
    <mergeCell ref="B106:F106"/>
    <mergeCell ref="A130:A142"/>
    <mergeCell ref="C130:C142"/>
    <mergeCell ref="D130:D142"/>
    <mergeCell ref="E130:E142"/>
    <mergeCell ref="F130:F142"/>
    <mergeCell ref="A1266:F1266"/>
    <mergeCell ref="A1268:E1268"/>
    <mergeCell ref="A1269:F1269"/>
    <mergeCell ref="A1271:E1271"/>
    <mergeCell ref="A1273:E1273"/>
    <mergeCell ref="A1274:E1274"/>
    <mergeCell ref="B1174:F1174"/>
    <mergeCell ref="B1200:F1200"/>
    <mergeCell ref="A215:A222"/>
    <mergeCell ref="C215:C222"/>
    <mergeCell ref="D215:D222"/>
    <mergeCell ref="E215:E222"/>
    <mergeCell ref="F215:F222"/>
    <mergeCell ref="C265:C267"/>
    <mergeCell ref="D265:D267"/>
    <mergeCell ref="E265:E267"/>
    <mergeCell ref="F265:F267"/>
    <mergeCell ref="F248:F253"/>
    <mergeCell ref="A248:A253"/>
    <mergeCell ref="A265:A267"/>
    <mergeCell ref="C268:C284"/>
    <mergeCell ref="D268:D284"/>
    <mergeCell ref="E268:E284"/>
    <mergeCell ref="F268:F284"/>
    <mergeCell ref="A268:A284"/>
    <mergeCell ref="B314:F314"/>
    <mergeCell ref="A205:A214"/>
    <mergeCell ref="C205:C214"/>
    <mergeCell ref="D205:D214"/>
    <mergeCell ref="E205:E214"/>
    <mergeCell ref="F205:F214"/>
    <mergeCell ref="B315:F315"/>
    <mergeCell ref="A231:A247"/>
    <mergeCell ref="C231:C247"/>
    <mergeCell ref="D231:D247"/>
    <mergeCell ref="E231:E247"/>
    <mergeCell ref="F231:F247"/>
    <mergeCell ref="C223:C230"/>
    <mergeCell ref="A223:A230"/>
    <mergeCell ref="D223:D230"/>
    <mergeCell ref="E223:E230"/>
    <mergeCell ref="F223:F230"/>
    <mergeCell ref="A254:A264"/>
    <mergeCell ref="C254:C264"/>
    <mergeCell ref="D254:D264"/>
    <mergeCell ref="E254:E264"/>
    <mergeCell ref="F254:F264"/>
    <mergeCell ref="C248:C253"/>
    <mergeCell ref="D248:D253"/>
    <mergeCell ref="E248:E253"/>
    <mergeCell ref="A465:F465"/>
    <mergeCell ref="B466:F466"/>
    <mergeCell ref="B473:F473"/>
    <mergeCell ref="B481:F481"/>
    <mergeCell ref="B485:F485"/>
    <mergeCell ref="B508:F508"/>
    <mergeCell ref="C490:C495"/>
    <mergeCell ref="D490:D495"/>
    <mergeCell ref="A490:A495"/>
    <mergeCell ref="A520:E520"/>
    <mergeCell ref="A521:F521"/>
    <mergeCell ref="B522:F522"/>
    <mergeCell ref="B530:F530"/>
    <mergeCell ref="B538:F538"/>
    <mergeCell ref="A539:A542"/>
    <mergeCell ref="C539:C542"/>
    <mergeCell ref="D539:D542"/>
    <mergeCell ref="E539:E542"/>
    <mergeCell ref="F539:F542"/>
    <mergeCell ref="B604:F604"/>
    <mergeCell ref="B614:F614"/>
    <mergeCell ref="B624:F624"/>
    <mergeCell ref="B630:F630"/>
    <mergeCell ref="B635:F635"/>
    <mergeCell ref="B636:F636"/>
    <mergeCell ref="A586:F586"/>
    <mergeCell ref="B587:F587"/>
    <mergeCell ref="A599:E599"/>
    <mergeCell ref="A600:E600"/>
    <mergeCell ref="A601:F601"/>
    <mergeCell ref="B602:F602"/>
    <mergeCell ref="A643:E643"/>
    <mergeCell ref="A644:F644"/>
    <mergeCell ref="B645:F645"/>
    <mergeCell ref="A735:F735"/>
    <mergeCell ref="B824:F824"/>
    <mergeCell ref="C900:C902"/>
    <mergeCell ref="D900:D902"/>
    <mergeCell ref="E900:E902"/>
    <mergeCell ref="F900:F902"/>
    <mergeCell ref="A900:A902"/>
    <mergeCell ref="E893:E894"/>
    <mergeCell ref="F893:F894"/>
    <mergeCell ref="A884:A887"/>
    <mergeCell ref="C884:C887"/>
    <mergeCell ref="D884:D887"/>
    <mergeCell ref="E884:E887"/>
    <mergeCell ref="F884:F887"/>
    <mergeCell ref="B889:F889"/>
    <mergeCell ref="A876:A879"/>
    <mergeCell ref="C876:C879"/>
    <mergeCell ref="D876:D879"/>
    <mergeCell ref="E876:E879"/>
    <mergeCell ref="F876:F879"/>
    <mergeCell ref="D880:D883"/>
    <mergeCell ref="B1097:F1097"/>
    <mergeCell ref="A1152:A1155"/>
    <mergeCell ref="C1152:C1155"/>
    <mergeCell ref="D1152:D1155"/>
    <mergeCell ref="E1152:E1155"/>
    <mergeCell ref="F1152:F1155"/>
    <mergeCell ref="B1144:F1144"/>
    <mergeCell ref="B1145:F1145"/>
    <mergeCell ref="B976:F976"/>
    <mergeCell ref="B985:F985"/>
    <mergeCell ref="B1007:F1007"/>
    <mergeCell ref="A1039:E1039"/>
    <mergeCell ref="A1040:F1040"/>
    <mergeCell ref="B1041:F1041"/>
    <mergeCell ref="B1108:F1108"/>
    <mergeCell ref="B728:F728"/>
    <mergeCell ref="A734:E734"/>
    <mergeCell ref="A691:A696"/>
    <mergeCell ref="C691:C696"/>
    <mergeCell ref="D691:D696"/>
    <mergeCell ref="E691:E696"/>
    <mergeCell ref="F691:F696"/>
    <mergeCell ref="B1042:F1042"/>
    <mergeCell ref="B1090:F1090"/>
    <mergeCell ref="A949:A955"/>
    <mergeCell ref="C949:C955"/>
    <mergeCell ref="D949:D955"/>
    <mergeCell ref="E949:E955"/>
    <mergeCell ref="F949:F955"/>
    <mergeCell ref="C964:C969"/>
    <mergeCell ref="D964:D969"/>
    <mergeCell ref="E964:E969"/>
    <mergeCell ref="F964:F969"/>
    <mergeCell ref="A964:A969"/>
    <mergeCell ref="E880:E883"/>
    <mergeCell ref="F880:F883"/>
    <mergeCell ref="C880:C883"/>
    <mergeCell ref="A880:A883"/>
    <mergeCell ref="A809:F809"/>
    <mergeCell ref="A688:A690"/>
    <mergeCell ref="C688:C690"/>
    <mergeCell ref="D688:D690"/>
    <mergeCell ref="E688:E690"/>
    <mergeCell ref="F688:F690"/>
    <mergeCell ref="A685:A687"/>
    <mergeCell ref="C685:C687"/>
    <mergeCell ref="E685:E687"/>
    <mergeCell ref="D685:D687"/>
    <mergeCell ref="F685:F687"/>
    <mergeCell ref="C682:C684"/>
    <mergeCell ref="D682:D684"/>
    <mergeCell ref="E682:E684"/>
    <mergeCell ref="F682:F684"/>
    <mergeCell ref="A682:A684"/>
    <mergeCell ref="A673:A681"/>
    <mergeCell ref="C673:C681"/>
    <mergeCell ref="D673:D681"/>
    <mergeCell ref="E673:E681"/>
    <mergeCell ref="F673:F681"/>
    <mergeCell ref="A665:A672"/>
    <mergeCell ref="C665:C672"/>
    <mergeCell ref="D665:D672"/>
    <mergeCell ref="E665:E672"/>
    <mergeCell ref="F665:F672"/>
    <mergeCell ref="C659:C664"/>
    <mergeCell ref="D659:D664"/>
    <mergeCell ref="E659:E664"/>
    <mergeCell ref="F659:F664"/>
    <mergeCell ref="A659:A664"/>
    <mergeCell ref="A653:A658"/>
    <mergeCell ref="C653:C658"/>
    <mergeCell ref="D653:D658"/>
    <mergeCell ref="E653:E658"/>
    <mergeCell ref="F653:F658"/>
    <mergeCell ref="C647:C652"/>
    <mergeCell ref="D647:D652"/>
    <mergeCell ref="E647:E652"/>
    <mergeCell ref="F647:F652"/>
    <mergeCell ref="A647:A652"/>
  </mergeCells>
  <pageMargins left="0.86" right="0.23622047244094491" top="0.35433070866141736" bottom="0.44" header="0.15748031496062992" footer="0.15748031496062992"/>
  <pageSetup paperSize="9" scale="75" fitToWidth="0" fitToHeight="0" orientation="portrait" horizontalDpi="4294967294" r:id="rId1"/>
  <headerFooter>
    <oddFooter>&amp;C&amp;"Arial Narrow,Обикновен"&amp;8Стр. &amp;P от &amp;N</oddFooter>
  </headerFooter>
  <colBreaks count="1" manualBreakCount="1">
    <brk id="6" max="12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zoomScaleSheetLayoutView="100" zoomScalePageLayoutView="70" workbookViewId="0"/>
  </sheetViews>
  <sheetFormatPr defaultColWidth="9" defaultRowHeight="12.75"/>
  <cols>
    <col min="1" max="1" width="10.5703125" style="178" customWidth="1"/>
    <col min="2" max="2" width="22" style="178" bestFit="1" customWidth="1"/>
    <col min="3" max="3" width="12.7109375" style="178" customWidth="1"/>
    <col min="4" max="4" width="16.7109375" style="178" customWidth="1"/>
    <col min="5" max="5" width="2.7109375" style="178" customWidth="1"/>
    <col min="6" max="6" width="10" style="178" bestFit="1" customWidth="1"/>
    <col min="7" max="7" width="2.7109375" style="178" customWidth="1"/>
    <col min="8" max="8" width="14.42578125" style="179" customWidth="1"/>
    <col min="9" max="9" width="8.28515625" style="178" customWidth="1"/>
    <col min="10" max="16384" width="9" style="178"/>
  </cols>
  <sheetData>
    <row r="1" spans="1:9" ht="12" customHeight="1"/>
    <row r="2" spans="1:9" ht="30" customHeight="1">
      <c r="A2" s="377" t="s">
        <v>1564</v>
      </c>
      <c r="B2" s="377"/>
      <c r="C2" s="377"/>
      <c r="D2" s="377"/>
      <c r="E2" s="377"/>
      <c r="F2" s="377"/>
      <c r="G2" s="377"/>
      <c r="H2" s="377"/>
      <c r="I2" s="377"/>
    </row>
    <row r="3" spans="1:9" ht="12" customHeight="1"/>
    <row r="4" spans="1:9" s="17" customFormat="1" ht="47.25" customHeight="1">
      <c r="A4" s="370" t="s">
        <v>1078</v>
      </c>
      <c r="B4" s="370"/>
      <c r="C4" s="370"/>
      <c r="D4" s="370"/>
      <c r="E4" s="370"/>
      <c r="F4" s="370"/>
      <c r="G4" s="370"/>
      <c r="H4" s="370"/>
      <c r="I4" s="370"/>
    </row>
    <row r="5" spans="1:9" s="195" customFormat="1" ht="15.75">
      <c r="A5" s="292" t="s">
        <v>1566</v>
      </c>
      <c r="B5" s="292"/>
      <c r="C5" s="292"/>
      <c r="D5" s="292"/>
      <c r="E5" s="292"/>
      <c r="F5" s="292"/>
      <c r="G5" s="292"/>
      <c r="H5" s="292"/>
      <c r="I5" s="292"/>
    </row>
    <row r="6" spans="1:9" s="195" customFormat="1" ht="31.5" customHeight="1">
      <c r="A6" s="292" t="s">
        <v>1567</v>
      </c>
      <c r="B6" s="292"/>
      <c r="C6" s="292"/>
      <c r="D6" s="292"/>
      <c r="E6" s="292"/>
      <c r="F6" s="292"/>
      <c r="G6" s="292"/>
      <c r="H6" s="292"/>
      <c r="I6" s="292"/>
    </row>
    <row r="7" spans="1:9" s="17" customFormat="1" ht="5.45" customHeight="1">
      <c r="A7" s="255"/>
      <c r="B7" s="255"/>
      <c r="C7" s="255"/>
      <c r="D7" s="255"/>
      <c r="E7" s="255"/>
      <c r="F7" s="255"/>
      <c r="G7" s="211"/>
    </row>
    <row r="8" spans="1:9" s="17" customFormat="1" ht="15.75">
      <c r="A8" s="370" t="s">
        <v>1569</v>
      </c>
      <c r="B8" s="370"/>
      <c r="C8" s="370"/>
      <c r="D8" s="370"/>
      <c r="E8" s="370"/>
      <c r="F8" s="370"/>
      <c r="G8" s="280"/>
      <c r="H8" s="257"/>
      <c r="I8" s="257"/>
    </row>
    <row r="9" spans="1:9" s="17" customFormat="1" ht="5.45" customHeight="1">
      <c r="A9" s="276"/>
      <c r="B9" s="276"/>
      <c r="C9" s="276"/>
      <c r="D9" s="276"/>
      <c r="E9" s="276"/>
      <c r="F9" s="276"/>
      <c r="G9" s="280"/>
      <c r="H9" s="257"/>
      <c r="I9" s="257"/>
    </row>
    <row r="10" spans="1:9" s="17" customFormat="1" ht="31.5" customHeight="1">
      <c r="A10" s="370" t="s">
        <v>1570</v>
      </c>
      <c r="B10" s="370"/>
      <c r="C10" s="370"/>
      <c r="D10" s="370"/>
      <c r="E10" s="370"/>
      <c r="F10" s="370"/>
      <c r="G10" s="370"/>
      <c r="H10" s="370"/>
      <c r="I10" s="370"/>
    </row>
    <row r="11" spans="1:9" s="181" customFormat="1" ht="42" customHeight="1">
      <c r="A11" s="182"/>
      <c r="B11" s="180"/>
    </row>
    <row r="12" spans="1:9" ht="24" customHeight="1">
      <c r="A12" s="378" t="s">
        <v>1575</v>
      </c>
      <c r="B12" s="378"/>
      <c r="C12" s="378"/>
      <c r="D12" s="378"/>
      <c r="E12" s="378"/>
      <c r="F12" s="378"/>
      <c r="G12" s="378"/>
      <c r="H12" s="378"/>
      <c r="I12" s="378"/>
    </row>
    <row r="13" spans="1:9">
      <c r="C13" s="183"/>
    </row>
    <row r="14" spans="1:9" ht="24" customHeight="1">
      <c r="A14" s="374" t="s">
        <v>1562</v>
      </c>
      <c r="B14" s="374"/>
      <c r="C14" s="374"/>
      <c r="D14" s="374"/>
      <c r="E14" s="374"/>
      <c r="F14" s="374"/>
      <c r="G14" s="374"/>
      <c r="H14" s="374"/>
      <c r="I14" s="374"/>
    </row>
    <row r="16" spans="1:9" ht="21" customHeight="1">
      <c r="A16" s="379" t="s">
        <v>999</v>
      </c>
      <c r="B16" s="379"/>
      <c r="C16" s="379"/>
      <c r="D16" s="284">
        <f>ГЕН.СМЕТКА!D16</f>
        <v>0</v>
      </c>
      <c r="E16" s="285" t="s">
        <v>1000</v>
      </c>
      <c r="F16" s="286"/>
      <c r="G16" s="285" t="s">
        <v>1561</v>
      </c>
      <c r="H16" s="287">
        <f>ROUNDDOWN(D16*F16,2)</f>
        <v>0</v>
      </c>
      <c r="I16" s="288" t="s">
        <v>1001</v>
      </c>
    </row>
    <row r="17" spans="1:9">
      <c r="H17" s="184"/>
      <c r="I17" s="275"/>
    </row>
    <row r="18" spans="1:9" ht="18" customHeight="1">
      <c r="A18" s="376" t="s">
        <v>1560</v>
      </c>
      <c r="B18" s="376"/>
      <c r="C18" s="376"/>
      <c r="D18" s="376"/>
      <c r="E18" s="376"/>
      <c r="F18" s="376"/>
      <c r="G18" s="376"/>
      <c r="H18" s="278">
        <f>SUM(H16:H17)</f>
        <v>0</v>
      </c>
      <c r="I18" s="277" t="s">
        <v>1001</v>
      </c>
    </row>
    <row r="19" spans="1:9" s="181" customFormat="1">
      <c r="A19" s="182"/>
      <c r="B19" s="180"/>
    </row>
    <row r="20" spans="1:9" s="181" customFormat="1">
      <c r="A20" s="182"/>
      <c r="B20" s="180"/>
    </row>
    <row r="21" spans="1:9">
      <c r="F21" s="183"/>
      <c r="H21" s="185"/>
      <c r="I21" s="183"/>
    </row>
    <row r="22" spans="1:9">
      <c r="H22" s="184"/>
    </row>
    <row r="23" spans="1:9">
      <c r="H23" s="184"/>
    </row>
    <row r="24" spans="1:9" ht="20.25">
      <c r="A24" s="378" t="s">
        <v>1576</v>
      </c>
      <c r="B24" s="378"/>
      <c r="C24" s="378"/>
      <c r="D24" s="378"/>
      <c r="E24" s="378"/>
      <c r="F24" s="378"/>
      <c r="G24" s="378"/>
      <c r="H24" s="378"/>
      <c r="I24" s="378"/>
    </row>
    <row r="25" spans="1:9">
      <c r="C25" s="183"/>
    </row>
    <row r="26" spans="1:9" ht="14.45" customHeight="1">
      <c r="A26" s="374" t="s">
        <v>1563</v>
      </c>
      <c r="B26" s="374"/>
      <c r="C26" s="374"/>
      <c r="D26" s="374"/>
      <c r="E26" s="374"/>
      <c r="F26" s="374"/>
      <c r="G26" s="374"/>
      <c r="H26" s="374"/>
      <c r="I26" s="374"/>
    </row>
    <row r="28" spans="1:9" ht="21" customHeight="1">
      <c r="A28" s="375" t="s">
        <v>999</v>
      </c>
      <c r="B28" s="375"/>
      <c r="C28" s="375"/>
      <c r="D28" s="289">
        <f>ГЕН.СМЕТКА!D16</f>
        <v>0</v>
      </c>
      <c r="E28" s="285" t="s">
        <v>1000</v>
      </c>
      <c r="F28" s="290"/>
      <c r="G28" s="285" t="s">
        <v>1561</v>
      </c>
      <c r="H28" s="291">
        <f>ROUNDDOWN(D28*F28,2)</f>
        <v>0</v>
      </c>
      <c r="I28" s="288" t="s">
        <v>1001</v>
      </c>
    </row>
    <row r="29" spans="1:9">
      <c r="H29" s="184"/>
    </row>
    <row r="30" spans="1:9" ht="14.45" customHeight="1">
      <c r="A30" s="376" t="s">
        <v>1560</v>
      </c>
      <c r="B30" s="376"/>
      <c r="C30" s="376"/>
      <c r="D30" s="376"/>
      <c r="E30" s="376"/>
      <c r="F30" s="376"/>
      <c r="G30" s="376"/>
      <c r="H30" s="278">
        <f>SUM(H28:H29)</f>
        <v>0</v>
      </c>
      <c r="I30" s="277" t="s">
        <v>1001</v>
      </c>
    </row>
    <row r="31" spans="1:9">
      <c r="F31" s="183"/>
      <c r="H31" s="186"/>
      <c r="I31" s="183"/>
    </row>
    <row r="32" spans="1:9">
      <c r="F32" s="183"/>
      <c r="H32" s="186"/>
      <c r="I32" s="183"/>
    </row>
    <row r="33" spans="2:9">
      <c r="F33" s="183"/>
      <c r="H33" s="186"/>
      <c r="I33" s="183"/>
    </row>
    <row r="35" spans="2:9">
      <c r="F35" s="183"/>
      <c r="H35" s="186"/>
      <c r="I35" s="183"/>
    </row>
    <row r="36" spans="2:9">
      <c r="F36" s="183"/>
      <c r="H36" s="186"/>
      <c r="I36" s="183"/>
    </row>
    <row r="37" spans="2:9">
      <c r="F37" s="183"/>
      <c r="H37" s="186"/>
      <c r="I37" s="183"/>
    </row>
    <row r="38" spans="2:9">
      <c r="E38" s="187"/>
      <c r="G38" s="187"/>
      <c r="H38" s="187"/>
    </row>
    <row r="39" spans="2:9">
      <c r="C39" s="188"/>
    </row>
    <row r="40" spans="2:9">
      <c r="D40" s="189"/>
    </row>
    <row r="42" spans="2:9">
      <c r="D42" s="187"/>
      <c r="E42" s="187"/>
      <c r="G42" s="187"/>
      <c r="H42" s="178"/>
    </row>
    <row r="43" spans="2:9">
      <c r="H43" s="178"/>
    </row>
    <row r="44" spans="2:9">
      <c r="C44" s="190" t="s">
        <v>1002</v>
      </c>
      <c r="H44" s="178"/>
    </row>
    <row r="45" spans="2:9">
      <c r="D45" s="189" t="s">
        <v>1003</v>
      </c>
      <c r="H45" s="178"/>
    </row>
    <row r="46" spans="2:9">
      <c r="B46" s="191"/>
      <c r="H46" s="178"/>
    </row>
  </sheetData>
  <mergeCells count="14">
    <mergeCell ref="A26:I26"/>
    <mergeCell ref="A28:C28"/>
    <mergeCell ref="A30:G30"/>
    <mergeCell ref="A2:I2"/>
    <mergeCell ref="A12:I12"/>
    <mergeCell ref="A14:I14"/>
    <mergeCell ref="A16:C16"/>
    <mergeCell ref="A24:I24"/>
    <mergeCell ref="A8:F8"/>
    <mergeCell ref="A4:I4"/>
    <mergeCell ref="A5:I5"/>
    <mergeCell ref="A6:I6"/>
    <mergeCell ref="A10:I10"/>
    <mergeCell ref="A18:G18"/>
  </mergeCells>
  <printOptions horizontalCentered="1"/>
  <pageMargins left="0.78740157480314965" right="0.23" top="0.78740157480314965" bottom="0.78740157480314965" header="0.39370078740157483" footer="0.39370078740157483"/>
  <pageSetup paperSize="9" scale="92" firstPageNumber="9" orientation="portrait" horizontalDpi="4294967295" verticalDpi="300" r:id="rId1"/>
  <headerFooter alignWithMargins="0">
    <oddFooter>&amp;CСтр. &amp;P</oddFooter>
  </headerFooter>
  <rowBreaks count="1" manualBreakCount="1">
    <brk id="4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6"/>
  <sheetViews>
    <sheetView topLeftCell="A74" workbookViewId="0">
      <selection activeCell="D88" sqref="D88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 t="s">
        <v>215</v>
      </c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29</v>
      </c>
      <c r="C8" s="390"/>
      <c r="D8" s="390"/>
      <c r="E8" s="390"/>
      <c r="F8" s="390"/>
      <c r="G8" s="391"/>
    </row>
    <row r="9" spans="1:7" ht="25.5">
      <c r="A9" s="3">
        <v>1</v>
      </c>
      <c r="B9" s="1">
        <v>9992396505</v>
      </c>
      <c r="C9" s="43" t="s">
        <v>866</v>
      </c>
      <c r="D9" s="27" t="s">
        <v>31</v>
      </c>
      <c r="E9" s="166">
        <v>390</v>
      </c>
      <c r="F9" s="25"/>
      <c r="G9" s="38">
        <f>E9*F9</f>
        <v>0</v>
      </c>
    </row>
    <row r="10" spans="1:7" ht="25.5">
      <c r="A10" s="3">
        <v>2</v>
      </c>
      <c r="B10" s="1">
        <v>9992396505</v>
      </c>
      <c r="C10" s="43" t="s">
        <v>867</v>
      </c>
      <c r="D10" s="27" t="s">
        <v>31</v>
      </c>
      <c r="E10" s="166">
        <v>390</v>
      </c>
      <c r="F10" s="25"/>
      <c r="G10" s="38">
        <f t="shared" ref="G10:G79" si="0">E10*F10</f>
        <v>0</v>
      </c>
    </row>
    <row r="11" spans="1:7" ht="25.5">
      <c r="A11" s="3">
        <v>3</v>
      </c>
      <c r="B11" s="1">
        <v>9992396552</v>
      </c>
      <c r="C11" s="43" t="s">
        <v>868</v>
      </c>
      <c r="D11" s="27" t="s">
        <v>31</v>
      </c>
      <c r="E11" s="166">
        <v>528</v>
      </c>
      <c r="F11" s="25"/>
      <c r="G11" s="38">
        <f t="shared" si="0"/>
        <v>0</v>
      </c>
    </row>
    <row r="12" spans="1:7" ht="25.5">
      <c r="A12" s="3">
        <v>4</v>
      </c>
      <c r="B12" s="1">
        <v>9992396552</v>
      </c>
      <c r="C12" s="43" t="s">
        <v>869</v>
      </c>
      <c r="D12" s="27" t="s">
        <v>31</v>
      </c>
      <c r="E12" s="166">
        <v>528</v>
      </c>
      <c r="F12" s="25"/>
      <c r="G12" s="38">
        <f t="shared" si="0"/>
        <v>0</v>
      </c>
    </row>
    <row r="13" spans="1:7" ht="25.5">
      <c r="A13" s="3">
        <v>5</v>
      </c>
      <c r="B13" s="1">
        <v>9992396565</v>
      </c>
      <c r="C13" s="43" t="s">
        <v>870</v>
      </c>
      <c r="D13" s="27" t="s">
        <v>31</v>
      </c>
      <c r="E13" s="167">
        <v>305</v>
      </c>
      <c r="F13" s="25"/>
      <c r="G13" s="38">
        <f t="shared" si="0"/>
        <v>0</v>
      </c>
    </row>
    <row r="14" spans="1:7" ht="25.5">
      <c r="A14" s="3">
        <v>6</v>
      </c>
      <c r="B14" s="1">
        <v>9992396565</v>
      </c>
      <c r="C14" s="43" t="s">
        <v>871</v>
      </c>
      <c r="D14" s="27" t="s">
        <v>31</v>
      </c>
      <c r="E14" s="167">
        <v>305</v>
      </c>
      <c r="F14" s="25"/>
      <c r="G14" s="38">
        <f t="shared" si="0"/>
        <v>0</v>
      </c>
    </row>
    <row r="15" spans="1:7" ht="40.5">
      <c r="A15" s="3">
        <v>7</v>
      </c>
      <c r="B15" s="1">
        <v>9992101140</v>
      </c>
      <c r="C15" s="43" t="s">
        <v>872</v>
      </c>
      <c r="D15" s="27" t="s">
        <v>11</v>
      </c>
      <c r="E15" s="4">
        <v>54.1</v>
      </c>
      <c r="F15" s="25"/>
      <c r="G15" s="38">
        <f t="shared" si="0"/>
        <v>0</v>
      </c>
    </row>
    <row r="16" spans="1:7" ht="40.5">
      <c r="A16" s="3">
        <v>8</v>
      </c>
      <c r="B16" s="1">
        <v>9992101140</v>
      </c>
      <c r="C16" s="43" t="s">
        <v>873</v>
      </c>
      <c r="D16" s="27" t="s">
        <v>11</v>
      </c>
      <c r="E16" s="4">
        <v>54.1</v>
      </c>
      <c r="F16" s="25"/>
      <c r="G16" s="38">
        <f t="shared" si="0"/>
        <v>0</v>
      </c>
    </row>
    <row r="17" spans="1:7" ht="55.5">
      <c r="A17" s="3">
        <v>9</v>
      </c>
      <c r="B17" s="1">
        <v>9992101141</v>
      </c>
      <c r="C17" s="43" t="s">
        <v>874</v>
      </c>
      <c r="D17" s="27" t="s">
        <v>11</v>
      </c>
      <c r="E17" s="4">
        <v>77.45</v>
      </c>
      <c r="F17" s="25"/>
      <c r="G17" s="38">
        <f t="shared" si="0"/>
        <v>0</v>
      </c>
    </row>
    <row r="18" spans="1:7" ht="55.5">
      <c r="A18" s="3">
        <v>10</v>
      </c>
      <c r="B18" s="1">
        <v>9992101141</v>
      </c>
      <c r="C18" s="43" t="s">
        <v>875</v>
      </c>
      <c r="D18" s="27" t="s">
        <v>11</v>
      </c>
      <c r="E18" s="4">
        <v>77.45</v>
      </c>
      <c r="F18" s="25"/>
      <c r="G18" s="38">
        <f t="shared" si="0"/>
        <v>0</v>
      </c>
    </row>
    <row r="19" spans="1:7" ht="55.5">
      <c r="A19" s="3">
        <v>11</v>
      </c>
      <c r="B19" s="1">
        <v>9992101141</v>
      </c>
      <c r="C19" s="43" t="s">
        <v>876</v>
      </c>
      <c r="D19" s="27" t="s">
        <v>11</v>
      </c>
      <c r="E19" s="4">
        <v>13.25</v>
      </c>
      <c r="F19" s="25"/>
      <c r="G19" s="38">
        <f t="shared" si="0"/>
        <v>0</v>
      </c>
    </row>
    <row r="20" spans="1:7" ht="55.5">
      <c r="A20" s="3">
        <v>12</v>
      </c>
      <c r="B20" s="1">
        <v>9992101141</v>
      </c>
      <c r="C20" s="43" t="s">
        <v>877</v>
      </c>
      <c r="D20" s="27" t="s">
        <v>11</v>
      </c>
      <c r="E20" s="4">
        <v>13.25</v>
      </c>
      <c r="F20" s="25"/>
      <c r="G20" s="38">
        <f t="shared" si="0"/>
        <v>0</v>
      </c>
    </row>
    <row r="21" spans="1:7" ht="40.5">
      <c r="A21" s="3">
        <v>13</v>
      </c>
      <c r="B21" s="1">
        <v>9992101142</v>
      </c>
      <c r="C21" s="43" t="s">
        <v>878</v>
      </c>
      <c r="D21" s="27" t="s">
        <v>11</v>
      </c>
      <c r="E21" s="4">
        <v>22</v>
      </c>
      <c r="F21" s="25"/>
      <c r="G21" s="38">
        <f t="shared" si="0"/>
        <v>0</v>
      </c>
    </row>
    <row r="22" spans="1:7" ht="40.5">
      <c r="A22" s="3">
        <v>14</v>
      </c>
      <c r="B22" s="1">
        <v>9992101142</v>
      </c>
      <c r="C22" s="43" t="s">
        <v>879</v>
      </c>
      <c r="D22" s="27" t="s">
        <v>11</v>
      </c>
      <c r="E22" s="4">
        <v>22</v>
      </c>
      <c r="F22" s="25"/>
      <c r="G22" s="38">
        <f t="shared" si="0"/>
        <v>0</v>
      </c>
    </row>
    <row r="23" spans="1:7" ht="40.5">
      <c r="A23" s="3">
        <v>15</v>
      </c>
      <c r="B23" s="1">
        <v>9992101144</v>
      </c>
      <c r="C23" s="43" t="s">
        <v>880</v>
      </c>
      <c r="D23" s="27" t="s">
        <v>11</v>
      </c>
      <c r="E23" s="4">
        <v>134.55000000000001</v>
      </c>
      <c r="F23" s="25"/>
      <c r="G23" s="38">
        <f t="shared" si="0"/>
        <v>0</v>
      </c>
    </row>
    <row r="24" spans="1:7" ht="40.5">
      <c r="A24" s="3">
        <v>16</v>
      </c>
      <c r="B24" s="1">
        <v>9992101144</v>
      </c>
      <c r="C24" s="43" t="s">
        <v>881</v>
      </c>
      <c r="D24" s="27" t="s">
        <v>11</v>
      </c>
      <c r="E24" s="4">
        <v>134.55000000000001</v>
      </c>
      <c r="F24" s="25"/>
      <c r="G24" s="38">
        <f t="shared" si="0"/>
        <v>0</v>
      </c>
    </row>
    <row r="25" spans="1:7" ht="25.5">
      <c r="A25" s="3">
        <v>17</v>
      </c>
      <c r="B25" s="1" t="s">
        <v>32</v>
      </c>
      <c r="C25" s="43" t="s">
        <v>882</v>
      </c>
      <c r="D25" s="27" t="s">
        <v>11</v>
      </c>
      <c r="E25" s="4">
        <v>110</v>
      </c>
      <c r="F25" s="25"/>
      <c r="G25" s="38">
        <f t="shared" si="0"/>
        <v>0</v>
      </c>
    </row>
    <row r="26" spans="1:7" ht="25.5">
      <c r="A26" s="3">
        <v>18</v>
      </c>
      <c r="B26" s="1" t="s">
        <v>32</v>
      </c>
      <c r="C26" s="43" t="s">
        <v>883</v>
      </c>
      <c r="D26" s="27" t="s">
        <v>11</v>
      </c>
      <c r="E26" s="4">
        <v>110</v>
      </c>
      <c r="F26" s="25"/>
      <c r="G26" s="38">
        <f t="shared" si="0"/>
        <v>0</v>
      </c>
    </row>
    <row r="27" spans="1:7" ht="15">
      <c r="A27" s="3">
        <v>19</v>
      </c>
      <c r="B27" s="1" t="s">
        <v>33</v>
      </c>
      <c r="C27" s="43" t="s">
        <v>34</v>
      </c>
      <c r="D27" s="27" t="s">
        <v>31</v>
      </c>
      <c r="E27" s="4" t="s">
        <v>35</v>
      </c>
      <c r="F27" s="25"/>
      <c r="G27" s="38">
        <f t="shared" si="0"/>
        <v>0</v>
      </c>
    </row>
    <row r="28" spans="1:7" ht="27.75">
      <c r="A28" s="3">
        <v>20</v>
      </c>
      <c r="B28" s="1">
        <v>9992100027</v>
      </c>
      <c r="C28" s="43" t="s">
        <v>884</v>
      </c>
      <c r="D28" s="27" t="s">
        <v>37</v>
      </c>
      <c r="E28" s="166">
        <v>7</v>
      </c>
      <c r="F28" s="25"/>
      <c r="G28" s="38">
        <f t="shared" si="0"/>
        <v>0</v>
      </c>
    </row>
    <row r="29" spans="1:7" ht="25.5">
      <c r="A29" s="3">
        <v>21</v>
      </c>
      <c r="B29" s="1">
        <v>9992100027</v>
      </c>
      <c r="C29" s="43" t="s">
        <v>885</v>
      </c>
      <c r="D29" s="27" t="s">
        <v>37</v>
      </c>
      <c r="E29" s="4">
        <v>7</v>
      </c>
      <c r="F29" s="25"/>
      <c r="G29" s="38">
        <f t="shared" si="0"/>
        <v>0</v>
      </c>
    </row>
    <row r="30" spans="1:7" ht="25.5">
      <c r="A30" s="3">
        <v>22</v>
      </c>
      <c r="B30" s="1" t="s">
        <v>38</v>
      </c>
      <c r="C30" s="43" t="s">
        <v>39</v>
      </c>
      <c r="D30" s="27" t="s">
        <v>17</v>
      </c>
      <c r="E30" s="4">
        <v>103.35</v>
      </c>
      <c r="F30" s="25"/>
      <c r="G30" s="38">
        <f t="shared" si="0"/>
        <v>0</v>
      </c>
    </row>
    <row r="31" spans="1:7" ht="25.5">
      <c r="A31" s="3">
        <v>23</v>
      </c>
      <c r="B31" s="1"/>
      <c r="C31" s="43" t="s">
        <v>40</v>
      </c>
      <c r="D31" s="27" t="s">
        <v>11</v>
      </c>
      <c r="E31" s="4">
        <v>37.6</v>
      </c>
      <c r="F31" s="25"/>
      <c r="G31" s="38">
        <f t="shared" si="0"/>
        <v>0</v>
      </c>
    </row>
    <row r="32" spans="1:7" ht="15">
      <c r="A32" s="3">
        <v>24</v>
      </c>
      <c r="B32" s="1" t="s">
        <v>41</v>
      </c>
      <c r="C32" s="43" t="s">
        <v>42</v>
      </c>
      <c r="D32" s="27" t="s">
        <v>31</v>
      </c>
      <c r="E32" s="4">
        <v>562.25</v>
      </c>
      <c r="F32" s="25"/>
      <c r="G32" s="38">
        <f t="shared" si="0"/>
        <v>0</v>
      </c>
    </row>
    <row r="33" spans="1:7" ht="25.5">
      <c r="A33" s="3">
        <v>25</v>
      </c>
      <c r="B33" s="1" t="s">
        <v>43</v>
      </c>
      <c r="C33" s="43" t="s">
        <v>44</v>
      </c>
      <c r="D33" s="27" t="s">
        <v>31</v>
      </c>
      <c r="E33" s="4">
        <v>163.25</v>
      </c>
      <c r="F33" s="25"/>
      <c r="G33" s="38">
        <f t="shared" si="0"/>
        <v>0</v>
      </c>
    </row>
    <row r="34" spans="1:7" ht="25.5">
      <c r="A34" s="3">
        <v>26</v>
      </c>
      <c r="B34" s="1" t="s">
        <v>45</v>
      </c>
      <c r="C34" s="43" t="s">
        <v>46</v>
      </c>
      <c r="D34" s="27" t="s">
        <v>31</v>
      </c>
      <c r="E34" s="4">
        <v>11.5</v>
      </c>
      <c r="F34" s="25"/>
      <c r="G34" s="38">
        <f t="shared" si="0"/>
        <v>0</v>
      </c>
    </row>
    <row r="35" spans="1:7" ht="30">
      <c r="A35" s="3">
        <v>27</v>
      </c>
      <c r="B35" s="1" t="s">
        <v>47</v>
      </c>
      <c r="C35" s="43" t="s">
        <v>886</v>
      </c>
      <c r="D35" s="27" t="s">
        <v>18</v>
      </c>
      <c r="E35" s="4">
        <v>11.5</v>
      </c>
      <c r="F35" s="25"/>
      <c r="G35" s="38">
        <f t="shared" si="0"/>
        <v>0</v>
      </c>
    </row>
    <row r="36" spans="1:7" ht="15">
      <c r="A36" s="3">
        <v>28</v>
      </c>
      <c r="B36" s="1"/>
      <c r="C36" s="43" t="s">
        <v>48</v>
      </c>
      <c r="D36" s="27" t="s">
        <v>17</v>
      </c>
      <c r="E36" s="4">
        <v>0.85</v>
      </c>
      <c r="F36" s="25"/>
      <c r="G36" s="38">
        <f t="shared" si="0"/>
        <v>0</v>
      </c>
    </row>
    <row r="37" spans="1:7" ht="25.5">
      <c r="A37" s="3">
        <v>29</v>
      </c>
      <c r="B37" s="1" t="s">
        <v>49</v>
      </c>
      <c r="C37" s="43" t="s">
        <v>50</v>
      </c>
      <c r="D37" s="27" t="s">
        <v>31</v>
      </c>
      <c r="E37" s="168">
        <v>8.5500000000000007</v>
      </c>
      <c r="F37" s="25"/>
      <c r="G37" s="38">
        <f t="shared" si="0"/>
        <v>0</v>
      </c>
    </row>
    <row r="38" spans="1:7" ht="25.5">
      <c r="A38" s="3">
        <v>30</v>
      </c>
      <c r="B38" s="1" t="s">
        <v>49</v>
      </c>
      <c r="C38" s="43" t="s">
        <v>51</v>
      </c>
      <c r="D38" s="27" t="s">
        <v>31</v>
      </c>
      <c r="E38" s="168">
        <v>6</v>
      </c>
      <c r="F38" s="25"/>
      <c r="G38" s="38">
        <f t="shared" si="0"/>
        <v>0</v>
      </c>
    </row>
    <row r="39" spans="1:7" ht="42.75">
      <c r="A39" s="3">
        <v>31</v>
      </c>
      <c r="B39" s="1" t="s">
        <v>52</v>
      </c>
      <c r="C39" s="43" t="s">
        <v>887</v>
      </c>
      <c r="D39" s="27" t="s">
        <v>31</v>
      </c>
      <c r="E39" s="168">
        <v>8.5500000000000007</v>
      </c>
      <c r="F39" s="25"/>
      <c r="G39" s="38">
        <f t="shared" si="0"/>
        <v>0</v>
      </c>
    </row>
    <row r="40" spans="1:7" ht="15">
      <c r="A40" s="3">
        <v>32</v>
      </c>
      <c r="B40" s="1" t="s">
        <v>53</v>
      </c>
      <c r="C40" s="43" t="s">
        <v>54</v>
      </c>
      <c r="D40" s="27" t="s">
        <v>31</v>
      </c>
      <c r="E40" s="4">
        <v>634</v>
      </c>
      <c r="F40" s="25"/>
      <c r="G40" s="38">
        <f t="shared" si="0"/>
        <v>0</v>
      </c>
    </row>
    <row r="41" spans="1:7" ht="25.5">
      <c r="A41" s="3">
        <v>33</v>
      </c>
      <c r="B41" s="1" t="s">
        <v>55</v>
      </c>
      <c r="C41" s="43" t="s">
        <v>56</v>
      </c>
      <c r="D41" s="27" t="s">
        <v>18</v>
      </c>
      <c r="E41" s="4">
        <v>43.4</v>
      </c>
      <c r="F41" s="25"/>
      <c r="G41" s="38">
        <f t="shared" si="0"/>
        <v>0</v>
      </c>
    </row>
    <row r="42" spans="1:7" ht="25.5">
      <c r="A42" s="3">
        <v>34</v>
      </c>
      <c r="B42" s="1" t="s">
        <v>57</v>
      </c>
      <c r="C42" s="43" t="s">
        <v>888</v>
      </c>
      <c r="D42" s="27" t="s">
        <v>18</v>
      </c>
      <c r="E42" s="4">
        <v>670.6</v>
      </c>
      <c r="F42" s="25"/>
      <c r="G42" s="38">
        <f t="shared" si="0"/>
        <v>0</v>
      </c>
    </row>
    <row r="43" spans="1:7" ht="25.5">
      <c r="A43" s="3">
        <v>35</v>
      </c>
      <c r="B43" s="1"/>
      <c r="C43" s="43" t="s">
        <v>889</v>
      </c>
      <c r="D43" s="27" t="s">
        <v>18</v>
      </c>
      <c r="E43" s="166">
        <v>30.85</v>
      </c>
      <c r="F43" s="25"/>
      <c r="G43" s="38">
        <f t="shared" si="0"/>
        <v>0</v>
      </c>
    </row>
    <row r="44" spans="1:7" ht="25.5">
      <c r="A44" s="3">
        <v>36</v>
      </c>
      <c r="B44" s="1"/>
      <c r="C44" s="43" t="s">
        <v>890</v>
      </c>
      <c r="D44" s="27" t="s">
        <v>18</v>
      </c>
      <c r="E44" s="166">
        <v>30.85</v>
      </c>
      <c r="F44" s="25"/>
      <c r="G44" s="38">
        <f t="shared" si="0"/>
        <v>0</v>
      </c>
    </row>
    <row r="45" spans="1:7" ht="38.25">
      <c r="A45" s="3">
        <v>37</v>
      </c>
      <c r="B45" s="1"/>
      <c r="C45" s="43" t="s">
        <v>58</v>
      </c>
      <c r="D45" s="27" t="s">
        <v>19</v>
      </c>
      <c r="E45" s="4">
        <v>2</v>
      </c>
      <c r="F45" s="25"/>
      <c r="G45" s="38">
        <f t="shared" si="0"/>
        <v>0</v>
      </c>
    </row>
    <row r="46" spans="1:7" ht="38.25">
      <c r="A46" s="3">
        <v>38</v>
      </c>
      <c r="B46" s="1"/>
      <c r="C46" s="43" t="s">
        <v>59</v>
      </c>
      <c r="D46" s="27" t="s">
        <v>19</v>
      </c>
      <c r="E46" s="4">
        <v>2</v>
      </c>
      <c r="F46" s="25"/>
      <c r="G46" s="38">
        <f t="shared" si="0"/>
        <v>0</v>
      </c>
    </row>
    <row r="47" spans="1:7" ht="38.25">
      <c r="A47" s="3">
        <v>39</v>
      </c>
      <c r="B47" s="1"/>
      <c r="C47" s="43" t="s">
        <v>60</v>
      </c>
      <c r="D47" s="27" t="s">
        <v>19</v>
      </c>
      <c r="E47" s="4">
        <v>1</v>
      </c>
      <c r="F47" s="25"/>
      <c r="G47" s="38">
        <f t="shared" si="0"/>
        <v>0</v>
      </c>
    </row>
    <row r="48" spans="1:7" ht="38.25">
      <c r="A48" s="3">
        <v>40</v>
      </c>
      <c r="B48" s="1"/>
      <c r="C48" s="43" t="s">
        <v>61</v>
      </c>
      <c r="D48" s="27" t="s">
        <v>19</v>
      </c>
      <c r="E48" s="4">
        <v>1</v>
      </c>
      <c r="F48" s="25"/>
      <c r="G48" s="38">
        <f t="shared" si="0"/>
        <v>0</v>
      </c>
    </row>
    <row r="49" spans="1:7" ht="25.5">
      <c r="A49" s="3">
        <v>41</v>
      </c>
      <c r="B49" s="1"/>
      <c r="C49" s="43" t="s">
        <v>62</v>
      </c>
      <c r="D49" s="27" t="s">
        <v>19</v>
      </c>
      <c r="E49" s="4">
        <v>1</v>
      </c>
      <c r="F49" s="25"/>
      <c r="G49" s="38">
        <f t="shared" si="0"/>
        <v>0</v>
      </c>
    </row>
    <row r="50" spans="1:7" ht="25.5">
      <c r="A50" s="3">
        <v>42</v>
      </c>
      <c r="B50" s="1"/>
      <c r="C50" s="43" t="s">
        <v>63</v>
      </c>
      <c r="D50" s="27" t="s">
        <v>19</v>
      </c>
      <c r="E50" s="4">
        <v>1</v>
      </c>
      <c r="F50" s="25"/>
      <c r="G50" s="38">
        <f t="shared" si="0"/>
        <v>0</v>
      </c>
    </row>
    <row r="51" spans="1:7" ht="15">
      <c r="A51" s="3">
        <v>43</v>
      </c>
      <c r="B51" s="1" t="s">
        <v>64</v>
      </c>
      <c r="C51" s="43" t="s">
        <v>65</v>
      </c>
      <c r="D51" s="27" t="s">
        <v>31</v>
      </c>
      <c r="E51" s="166">
        <v>130.80000000000001</v>
      </c>
      <c r="F51" s="25"/>
      <c r="G51" s="38">
        <f t="shared" si="0"/>
        <v>0</v>
      </c>
    </row>
    <row r="52" spans="1:7" ht="15">
      <c r="A52" s="3">
        <v>44</v>
      </c>
      <c r="B52" s="1" t="s">
        <v>66</v>
      </c>
      <c r="C52" s="43" t="s">
        <v>67</v>
      </c>
      <c r="D52" s="27" t="s">
        <v>31</v>
      </c>
      <c r="E52" s="166">
        <v>130.80000000000001</v>
      </c>
      <c r="F52" s="25"/>
      <c r="G52" s="38">
        <f t="shared" si="0"/>
        <v>0</v>
      </c>
    </row>
    <row r="53" spans="1:7" ht="25.5">
      <c r="A53" s="3">
        <v>45</v>
      </c>
      <c r="B53" s="1" t="s">
        <v>68</v>
      </c>
      <c r="C53" s="43" t="s">
        <v>69</v>
      </c>
      <c r="D53" s="27" t="s">
        <v>31</v>
      </c>
      <c r="E53" s="4">
        <v>240.6</v>
      </c>
      <c r="F53" s="25"/>
      <c r="G53" s="38">
        <f t="shared" si="0"/>
        <v>0</v>
      </c>
    </row>
    <row r="54" spans="1:7" ht="25.5">
      <c r="A54" s="3">
        <v>46</v>
      </c>
      <c r="B54" s="1"/>
      <c r="C54" s="43" t="s">
        <v>891</v>
      </c>
      <c r="D54" s="27" t="s">
        <v>31</v>
      </c>
      <c r="E54" s="166">
        <v>8.5</v>
      </c>
      <c r="F54" s="25"/>
      <c r="G54" s="38">
        <f t="shared" si="0"/>
        <v>0</v>
      </c>
    </row>
    <row r="55" spans="1:7" ht="25.5">
      <c r="A55" s="3">
        <v>47</v>
      </c>
      <c r="B55" s="1"/>
      <c r="C55" s="43" t="s">
        <v>892</v>
      </c>
      <c r="D55" s="27" t="s">
        <v>31</v>
      </c>
      <c r="E55" s="166">
        <v>8.5</v>
      </c>
      <c r="F55" s="25"/>
      <c r="G55" s="38">
        <f t="shared" si="0"/>
        <v>0</v>
      </c>
    </row>
    <row r="56" spans="1:7" ht="15">
      <c r="A56" s="3">
        <v>48</v>
      </c>
      <c r="B56" s="1"/>
      <c r="C56" s="43" t="s">
        <v>70</v>
      </c>
      <c r="D56" s="27" t="s">
        <v>31</v>
      </c>
      <c r="E56" s="4">
        <v>700.5</v>
      </c>
      <c r="F56" s="25"/>
      <c r="G56" s="38">
        <f t="shared" si="0"/>
        <v>0</v>
      </c>
    </row>
    <row r="57" spans="1:7" ht="38.25">
      <c r="A57" s="3">
        <v>49</v>
      </c>
      <c r="B57" s="1" t="s">
        <v>71</v>
      </c>
      <c r="C57" s="43" t="s">
        <v>893</v>
      </c>
      <c r="D57" s="27" t="s">
        <v>31</v>
      </c>
      <c r="E57" s="166">
        <v>687.5</v>
      </c>
      <c r="F57" s="25"/>
      <c r="G57" s="38">
        <f t="shared" si="0"/>
        <v>0</v>
      </c>
    </row>
    <row r="58" spans="1:7" ht="38.25">
      <c r="A58" s="3">
        <v>50</v>
      </c>
      <c r="B58" s="1" t="s">
        <v>71</v>
      </c>
      <c r="C58" s="43" t="s">
        <v>894</v>
      </c>
      <c r="D58" s="27" t="s">
        <v>31</v>
      </c>
      <c r="E58" s="166">
        <v>13</v>
      </c>
      <c r="F58" s="25"/>
      <c r="G58" s="38">
        <f t="shared" si="0"/>
        <v>0</v>
      </c>
    </row>
    <row r="59" spans="1:7" ht="25.5">
      <c r="A59" s="3">
        <v>51</v>
      </c>
      <c r="B59" s="1">
        <v>9992280118</v>
      </c>
      <c r="C59" s="43" t="s">
        <v>72</v>
      </c>
      <c r="D59" s="27" t="s">
        <v>18</v>
      </c>
      <c r="E59" s="4">
        <v>710</v>
      </c>
      <c r="F59" s="25"/>
      <c r="G59" s="38">
        <f t="shared" si="0"/>
        <v>0</v>
      </c>
    </row>
    <row r="60" spans="1:7" ht="15">
      <c r="A60" s="3">
        <v>52</v>
      </c>
      <c r="B60" s="1">
        <v>9992132093</v>
      </c>
      <c r="C60" s="43" t="s">
        <v>34</v>
      </c>
      <c r="D60" s="27" t="s">
        <v>31</v>
      </c>
      <c r="E60" s="166">
        <v>130.80000000000001</v>
      </c>
      <c r="F60" s="25"/>
      <c r="G60" s="38">
        <f t="shared" si="0"/>
        <v>0</v>
      </c>
    </row>
    <row r="61" spans="1:7" ht="25.5">
      <c r="A61" s="3">
        <v>53</v>
      </c>
      <c r="B61" s="169" t="s">
        <v>73</v>
      </c>
      <c r="C61" s="43" t="s">
        <v>74</v>
      </c>
      <c r="D61" s="27" t="s">
        <v>18</v>
      </c>
      <c r="E61" s="168">
        <v>50.4</v>
      </c>
      <c r="F61" s="25"/>
      <c r="G61" s="38">
        <f t="shared" si="0"/>
        <v>0</v>
      </c>
    </row>
    <row r="62" spans="1:7" ht="25.5">
      <c r="A62" s="3">
        <v>54</v>
      </c>
      <c r="B62" s="169" t="s">
        <v>73</v>
      </c>
      <c r="C62" s="43" t="s">
        <v>75</v>
      </c>
      <c r="D62" s="27" t="s">
        <v>19</v>
      </c>
      <c r="E62" s="168">
        <v>9</v>
      </c>
      <c r="F62" s="25"/>
      <c r="G62" s="38">
        <f t="shared" si="0"/>
        <v>0</v>
      </c>
    </row>
    <row r="63" spans="1:7" ht="38.25">
      <c r="A63" s="3">
        <v>55</v>
      </c>
      <c r="B63" s="169"/>
      <c r="C63" s="43" t="s">
        <v>76</v>
      </c>
      <c r="D63" s="27" t="s">
        <v>18</v>
      </c>
      <c r="E63" s="168">
        <v>14</v>
      </c>
      <c r="F63" s="25"/>
      <c r="G63" s="38">
        <f t="shared" si="0"/>
        <v>0</v>
      </c>
    </row>
    <row r="64" spans="1:7" ht="38.25">
      <c r="A64" s="3">
        <v>56</v>
      </c>
      <c r="B64" s="170"/>
      <c r="C64" s="43" t="s">
        <v>77</v>
      </c>
      <c r="D64" s="27" t="s">
        <v>19</v>
      </c>
      <c r="E64" s="168">
        <v>1</v>
      </c>
      <c r="F64" s="25"/>
      <c r="G64" s="38">
        <f t="shared" si="0"/>
        <v>0</v>
      </c>
    </row>
    <row r="65" spans="1:8" ht="30">
      <c r="A65" s="3">
        <v>57</v>
      </c>
      <c r="B65" s="169" t="s">
        <v>78</v>
      </c>
      <c r="C65" s="43" t="s">
        <v>895</v>
      </c>
      <c r="D65" s="27" t="s">
        <v>18</v>
      </c>
      <c r="E65" s="168">
        <v>7.5</v>
      </c>
      <c r="F65" s="25"/>
      <c r="G65" s="38">
        <f t="shared" si="0"/>
        <v>0</v>
      </c>
    </row>
    <row r="66" spans="1:8" ht="30">
      <c r="A66" s="3">
        <v>58</v>
      </c>
      <c r="B66" s="169" t="s">
        <v>78</v>
      </c>
      <c r="C66" s="43" t="s">
        <v>896</v>
      </c>
      <c r="D66" s="27" t="s">
        <v>19</v>
      </c>
      <c r="E66" s="168">
        <v>3</v>
      </c>
      <c r="F66" s="25"/>
      <c r="G66" s="38">
        <f t="shared" si="0"/>
        <v>0</v>
      </c>
    </row>
    <row r="67" spans="1:8" ht="25.5">
      <c r="A67" s="3">
        <v>59</v>
      </c>
      <c r="B67" s="169" t="s">
        <v>78</v>
      </c>
      <c r="C67" s="43" t="s">
        <v>897</v>
      </c>
      <c r="D67" s="27" t="s">
        <v>18</v>
      </c>
      <c r="E67" s="167">
        <v>6</v>
      </c>
      <c r="F67" s="25"/>
      <c r="G67" s="38">
        <f t="shared" si="0"/>
        <v>0</v>
      </c>
    </row>
    <row r="68" spans="1:8" ht="25.5">
      <c r="A68" s="3">
        <v>60</v>
      </c>
      <c r="B68" s="169" t="s">
        <v>78</v>
      </c>
      <c r="C68" s="43" t="s">
        <v>898</v>
      </c>
      <c r="D68" s="27" t="s">
        <v>19</v>
      </c>
      <c r="E68" s="167">
        <v>1</v>
      </c>
      <c r="F68" s="25"/>
      <c r="G68" s="38">
        <f t="shared" si="0"/>
        <v>0</v>
      </c>
    </row>
    <row r="69" spans="1:8" ht="25.5">
      <c r="A69" s="3">
        <v>61</v>
      </c>
      <c r="B69" s="1" t="s">
        <v>79</v>
      </c>
      <c r="C69" s="43" t="s">
        <v>80</v>
      </c>
      <c r="D69" s="27" t="s">
        <v>18</v>
      </c>
      <c r="E69" s="4" t="s">
        <v>899</v>
      </c>
      <c r="F69" s="25"/>
      <c r="G69" s="38">
        <f t="shared" si="0"/>
        <v>0</v>
      </c>
    </row>
    <row r="70" spans="1:8" ht="25.5">
      <c r="A70" s="3">
        <v>62</v>
      </c>
      <c r="B70" s="1" t="s">
        <v>81</v>
      </c>
      <c r="C70" s="43" t="s">
        <v>82</v>
      </c>
      <c r="D70" s="27" t="s">
        <v>18</v>
      </c>
      <c r="E70" s="4" t="s">
        <v>899</v>
      </c>
      <c r="F70" s="25"/>
      <c r="G70" s="38">
        <f t="shared" si="0"/>
        <v>0</v>
      </c>
    </row>
    <row r="71" spans="1:8" ht="15">
      <c r="A71" s="3">
        <v>63</v>
      </c>
      <c r="B71" s="1">
        <v>9992000112</v>
      </c>
      <c r="C71" s="43" t="s">
        <v>83</v>
      </c>
      <c r="D71" s="27" t="s">
        <v>18</v>
      </c>
      <c r="E71" s="4" t="s">
        <v>84</v>
      </c>
      <c r="F71" s="25"/>
      <c r="G71" s="38">
        <f t="shared" si="0"/>
        <v>0</v>
      </c>
    </row>
    <row r="72" spans="1:8" ht="25.5">
      <c r="A72" s="3">
        <v>64</v>
      </c>
      <c r="B72" s="1">
        <v>8101115212</v>
      </c>
      <c r="C72" s="43" t="s">
        <v>85</v>
      </c>
      <c r="D72" s="27" t="s">
        <v>86</v>
      </c>
      <c r="E72" s="4" t="s">
        <v>87</v>
      </c>
      <c r="F72" s="25"/>
      <c r="G72" s="38">
        <f t="shared" si="0"/>
        <v>0</v>
      </c>
    </row>
    <row r="73" spans="1:8" ht="15">
      <c r="A73" s="3">
        <v>65</v>
      </c>
      <c r="B73" s="1">
        <v>1302000112</v>
      </c>
      <c r="C73" s="43" t="s">
        <v>88</v>
      </c>
      <c r="D73" s="27" t="s">
        <v>89</v>
      </c>
      <c r="E73" s="4" t="s">
        <v>90</v>
      </c>
      <c r="F73" s="25"/>
      <c r="G73" s="38">
        <f t="shared" si="0"/>
        <v>0</v>
      </c>
    </row>
    <row r="74" spans="1:8">
      <c r="A74" s="36" t="s">
        <v>3</v>
      </c>
      <c r="B74" s="390" t="s">
        <v>91</v>
      </c>
      <c r="C74" s="390"/>
      <c r="D74" s="390"/>
      <c r="E74" s="390"/>
      <c r="F74" s="390"/>
      <c r="G74" s="391"/>
    </row>
    <row r="75" spans="1:8">
      <c r="A75" s="37">
        <f>A67+1</f>
        <v>60</v>
      </c>
      <c r="B75" s="21"/>
      <c r="C75" s="43" t="s">
        <v>92</v>
      </c>
      <c r="D75" s="27" t="s">
        <v>17</v>
      </c>
      <c r="E75" s="27">
        <v>1770</v>
      </c>
      <c r="F75" s="28">
        <v>15.52</v>
      </c>
      <c r="G75" s="38">
        <f t="shared" si="0"/>
        <v>27470.399999999998</v>
      </c>
      <c r="H75" s="17" t="s">
        <v>120</v>
      </c>
    </row>
    <row r="76" spans="1:8">
      <c r="A76" s="37">
        <f>A75+1</f>
        <v>61</v>
      </c>
      <c r="B76" s="21"/>
      <c r="C76" s="43" t="s">
        <v>93</v>
      </c>
      <c r="D76" s="27" t="s">
        <v>17</v>
      </c>
      <c r="E76" s="27">
        <v>1770</v>
      </c>
      <c r="F76" s="28">
        <v>0.03</v>
      </c>
      <c r="G76" s="38">
        <f t="shared" si="0"/>
        <v>53.1</v>
      </c>
      <c r="H76" s="17" t="s">
        <v>121</v>
      </c>
    </row>
    <row r="77" spans="1:8" ht="25.5">
      <c r="A77" s="37">
        <f t="shared" ref="A77:A104" si="1">A76+1</f>
        <v>62</v>
      </c>
      <c r="B77" s="21"/>
      <c r="C77" s="43" t="s">
        <v>94</v>
      </c>
      <c r="D77" s="27" t="s">
        <v>17</v>
      </c>
      <c r="E77" s="27">
        <v>12</v>
      </c>
      <c r="F77" s="28">
        <v>92.33</v>
      </c>
      <c r="G77" s="38">
        <f t="shared" si="0"/>
        <v>1107.96</v>
      </c>
      <c r="H77" s="17" t="s">
        <v>122</v>
      </c>
    </row>
    <row r="78" spans="1:8" ht="25.5">
      <c r="A78" s="37">
        <f t="shared" si="1"/>
        <v>63</v>
      </c>
      <c r="B78" s="21"/>
      <c r="C78" s="43" t="s">
        <v>503</v>
      </c>
      <c r="D78" s="27" t="s">
        <v>18</v>
      </c>
      <c r="E78" s="27">
        <v>880</v>
      </c>
      <c r="F78" s="28">
        <v>16.62</v>
      </c>
      <c r="G78" s="38">
        <f t="shared" si="0"/>
        <v>14625.6</v>
      </c>
      <c r="H78" s="17" t="s">
        <v>123</v>
      </c>
    </row>
    <row r="79" spans="1:8" ht="25.5">
      <c r="A79" s="37">
        <f t="shared" si="1"/>
        <v>64</v>
      </c>
      <c r="B79" s="21"/>
      <c r="C79" s="172" t="s">
        <v>95</v>
      </c>
      <c r="D79" s="173" t="s">
        <v>96</v>
      </c>
      <c r="E79" s="173">
        <v>1360</v>
      </c>
      <c r="F79" s="174"/>
      <c r="G79" s="175">
        <f t="shared" si="0"/>
        <v>0</v>
      </c>
    </row>
    <row r="80" spans="1:8" ht="25.5">
      <c r="A80" s="37">
        <f t="shared" si="1"/>
        <v>65</v>
      </c>
      <c r="B80" s="21"/>
      <c r="C80" s="172" t="s">
        <v>97</v>
      </c>
      <c r="D80" s="173" t="s">
        <v>96</v>
      </c>
      <c r="E80" s="173">
        <v>1360</v>
      </c>
      <c r="F80" s="174"/>
      <c r="G80" s="175">
        <f t="shared" ref="G80:G104" si="2">E80*F80</f>
        <v>0</v>
      </c>
      <c r="H80" s="17" t="s">
        <v>124</v>
      </c>
    </row>
    <row r="81" spans="1:8" ht="25.5">
      <c r="A81" s="37">
        <f t="shared" si="1"/>
        <v>66</v>
      </c>
      <c r="B81" s="21"/>
      <c r="C81" s="172" t="s">
        <v>98</v>
      </c>
      <c r="D81" s="173" t="s">
        <v>96</v>
      </c>
      <c r="E81" s="173">
        <v>2135</v>
      </c>
      <c r="F81" s="174"/>
      <c r="G81" s="175">
        <f t="shared" si="2"/>
        <v>0</v>
      </c>
    </row>
    <row r="82" spans="1:8" ht="25.5">
      <c r="A82" s="37">
        <f t="shared" si="1"/>
        <v>67</v>
      </c>
      <c r="B82" s="21"/>
      <c r="C82" s="172" t="s">
        <v>99</v>
      </c>
      <c r="D82" s="173" t="s">
        <v>96</v>
      </c>
      <c r="E82" s="173">
        <v>2135</v>
      </c>
      <c r="F82" s="174"/>
      <c r="G82" s="175">
        <f t="shared" si="2"/>
        <v>0</v>
      </c>
      <c r="H82" s="17" t="s">
        <v>125</v>
      </c>
    </row>
    <row r="83" spans="1:8">
      <c r="A83" s="37">
        <f t="shared" si="1"/>
        <v>68</v>
      </c>
      <c r="B83" s="21"/>
      <c r="C83" s="43" t="s">
        <v>100</v>
      </c>
      <c r="D83" s="27" t="s">
        <v>96</v>
      </c>
      <c r="E83" s="27">
        <v>1600</v>
      </c>
      <c r="F83" s="28">
        <v>1.43</v>
      </c>
      <c r="G83" s="38">
        <f t="shared" si="2"/>
        <v>2288</v>
      </c>
      <c r="H83" s="17" t="s">
        <v>125</v>
      </c>
    </row>
    <row r="84" spans="1:8">
      <c r="A84" s="37">
        <f t="shared" si="1"/>
        <v>69</v>
      </c>
      <c r="B84" s="21"/>
      <c r="C84" s="43" t="s">
        <v>101</v>
      </c>
      <c r="D84" s="27" t="s">
        <v>8</v>
      </c>
      <c r="E84" s="27">
        <v>2</v>
      </c>
      <c r="F84" s="28">
        <v>3.73</v>
      </c>
      <c r="G84" s="38">
        <f t="shared" si="2"/>
        <v>7.46</v>
      </c>
    </row>
    <row r="85" spans="1:8">
      <c r="A85" s="37">
        <f t="shared" si="1"/>
        <v>70</v>
      </c>
      <c r="B85" s="21"/>
      <c r="C85" s="172" t="s">
        <v>102</v>
      </c>
      <c r="D85" s="173" t="s">
        <v>18</v>
      </c>
      <c r="E85" s="173">
        <v>10</v>
      </c>
      <c r="F85" s="174"/>
      <c r="G85" s="38">
        <f t="shared" si="2"/>
        <v>0</v>
      </c>
    </row>
    <row r="86" spans="1:8" ht="25.5">
      <c r="A86" s="37">
        <f t="shared" si="1"/>
        <v>71</v>
      </c>
      <c r="B86" s="21"/>
      <c r="C86" s="43" t="s">
        <v>103</v>
      </c>
      <c r="D86" s="27" t="s">
        <v>17</v>
      </c>
      <c r="E86" s="27">
        <v>175</v>
      </c>
      <c r="F86" s="28">
        <v>111.34</v>
      </c>
      <c r="G86" s="38">
        <f t="shared" si="2"/>
        <v>19484.5</v>
      </c>
      <c r="H86" s="17" t="s">
        <v>126</v>
      </c>
    </row>
    <row r="87" spans="1:8">
      <c r="A87" s="37">
        <f t="shared" si="1"/>
        <v>72</v>
      </c>
      <c r="B87" s="21"/>
      <c r="C87" s="43" t="s">
        <v>104</v>
      </c>
      <c r="D87" s="27" t="s">
        <v>17</v>
      </c>
      <c r="E87" s="27">
        <v>1</v>
      </c>
      <c r="F87" s="28">
        <v>121.34</v>
      </c>
      <c r="G87" s="38">
        <f t="shared" si="2"/>
        <v>121.34</v>
      </c>
      <c r="H87" s="17" t="s">
        <v>127</v>
      </c>
    </row>
    <row r="88" spans="1:8">
      <c r="A88" s="37">
        <f t="shared" si="1"/>
        <v>73</v>
      </c>
      <c r="B88" s="21"/>
      <c r="C88" s="43" t="s">
        <v>105</v>
      </c>
      <c r="D88" s="27"/>
      <c r="E88" s="27">
        <v>5</v>
      </c>
      <c r="F88" s="28">
        <v>111.34</v>
      </c>
      <c r="G88" s="38">
        <f t="shared" si="2"/>
        <v>556.70000000000005</v>
      </c>
      <c r="H88" s="17" t="s">
        <v>126</v>
      </c>
    </row>
    <row r="89" spans="1:8" ht="25.5">
      <c r="A89" s="37">
        <f t="shared" si="1"/>
        <v>74</v>
      </c>
      <c r="B89" s="21"/>
      <c r="C89" s="43" t="s">
        <v>106</v>
      </c>
      <c r="D89" s="27" t="s">
        <v>18</v>
      </c>
      <c r="E89" s="27">
        <v>1040</v>
      </c>
      <c r="F89" s="28">
        <v>15.02</v>
      </c>
      <c r="G89" s="38">
        <f t="shared" si="2"/>
        <v>15620.8</v>
      </c>
    </row>
    <row r="90" spans="1:8" ht="25.5">
      <c r="A90" s="37">
        <f t="shared" si="1"/>
        <v>75</v>
      </c>
      <c r="B90" s="21"/>
      <c r="C90" s="43" t="s">
        <v>107</v>
      </c>
      <c r="D90" s="27" t="s">
        <v>17</v>
      </c>
      <c r="E90" s="27">
        <v>62</v>
      </c>
      <c r="F90" s="28">
        <v>92.33</v>
      </c>
      <c r="G90" s="38">
        <f t="shared" si="2"/>
        <v>5724.46</v>
      </c>
      <c r="H90" s="17" t="s">
        <v>122</v>
      </c>
    </row>
    <row r="91" spans="1:8" ht="25.5">
      <c r="A91" s="37">
        <f t="shared" si="1"/>
        <v>76</v>
      </c>
      <c r="B91" s="21"/>
      <c r="C91" s="172" t="s">
        <v>108</v>
      </c>
      <c r="D91" s="173" t="s">
        <v>96</v>
      </c>
      <c r="E91" s="173">
        <v>12285</v>
      </c>
      <c r="F91" s="174"/>
      <c r="G91" s="175">
        <f t="shared" si="2"/>
        <v>0</v>
      </c>
    </row>
    <row r="92" spans="1:8" ht="25.5">
      <c r="A92" s="37">
        <f t="shared" si="1"/>
        <v>77</v>
      </c>
      <c r="B92" s="21"/>
      <c r="C92" s="43" t="s">
        <v>109</v>
      </c>
      <c r="D92" s="27" t="s">
        <v>96</v>
      </c>
      <c r="E92" s="27">
        <v>12285</v>
      </c>
      <c r="F92" s="28">
        <v>1.43</v>
      </c>
      <c r="G92" s="38">
        <f t="shared" si="2"/>
        <v>17567.55</v>
      </c>
      <c r="H92" s="17" t="s">
        <v>125</v>
      </c>
    </row>
    <row r="93" spans="1:8" ht="25.5">
      <c r="A93" s="37">
        <f t="shared" si="1"/>
        <v>78</v>
      </c>
      <c r="B93" s="21"/>
      <c r="C93" s="43" t="s">
        <v>110</v>
      </c>
      <c r="D93" s="27"/>
      <c r="E93" s="27">
        <v>123</v>
      </c>
      <c r="F93" s="28">
        <v>121.34</v>
      </c>
      <c r="G93" s="38">
        <f t="shared" si="2"/>
        <v>14924.82</v>
      </c>
      <c r="H93" s="17" t="s">
        <v>127</v>
      </c>
    </row>
    <row r="94" spans="1:8" ht="25.5">
      <c r="A94" s="37">
        <f t="shared" si="1"/>
        <v>79</v>
      </c>
      <c r="B94" s="21"/>
      <c r="C94" s="43" t="s">
        <v>111</v>
      </c>
      <c r="D94" s="27" t="s">
        <v>96</v>
      </c>
      <c r="E94" s="27">
        <v>788</v>
      </c>
      <c r="F94" s="28">
        <v>1.43</v>
      </c>
      <c r="G94" s="38">
        <f t="shared" si="2"/>
        <v>1126.8399999999999</v>
      </c>
      <c r="H94" s="17" t="s">
        <v>125</v>
      </c>
    </row>
    <row r="95" spans="1:8">
      <c r="A95" s="37">
        <f t="shared" si="1"/>
        <v>80</v>
      </c>
      <c r="B95" s="21"/>
      <c r="C95" s="43" t="s">
        <v>112</v>
      </c>
      <c r="D95" s="27" t="s">
        <v>96</v>
      </c>
      <c r="E95" s="27">
        <v>48394</v>
      </c>
      <c r="F95" s="28">
        <v>1.7</v>
      </c>
      <c r="G95" s="38">
        <f t="shared" si="2"/>
        <v>82269.8</v>
      </c>
    </row>
    <row r="96" spans="1:8">
      <c r="A96" s="37">
        <f t="shared" si="1"/>
        <v>81</v>
      </c>
      <c r="B96" s="21"/>
      <c r="C96" s="43" t="s">
        <v>21</v>
      </c>
      <c r="D96" s="27" t="s">
        <v>96</v>
      </c>
      <c r="E96" s="27">
        <v>48394</v>
      </c>
      <c r="F96" s="28">
        <v>0.2</v>
      </c>
      <c r="G96" s="38">
        <f t="shared" si="2"/>
        <v>9678.8000000000011</v>
      </c>
      <c r="H96" s="17" t="s">
        <v>128</v>
      </c>
    </row>
    <row r="97" spans="1:8" ht="25.5">
      <c r="A97" s="37">
        <f t="shared" si="1"/>
        <v>82</v>
      </c>
      <c r="B97" s="21"/>
      <c r="C97" s="43" t="s">
        <v>113</v>
      </c>
      <c r="D97" s="27" t="s">
        <v>18</v>
      </c>
      <c r="E97" s="27">
        <v>1450</v>
      </c>
      <c r="F97" s="28">
        <v>2.4900000000000002</v>
      </c>
      <c r="G97" s="38">
        <f t="shared" si="2"/>
        <v>3610.5000000000005</v>
      </c>
      <c r="H97" s="17" t="s">
        <v>129</v>
      </c>
    </row>
    <row r="98" spans="1:8" ht="25.5">
      <c r="A98" s="37">
        <f t="shared" si="1"/>
        <v>83</v>
      </c>
      <c r="B98" s="21"/>
      <c r="C98" s="43" t="s">
        <v>114</v>
      </c>
      <c r="D98" s="27" t="s">
        <v>18</v>
      </c>
      <c r="E98" s="27">
        <v>1450</v>
      </c>
      <c r="F98" s="28">
        <v>2.21</v>
      </c>
      <c r="G98" s="38">
        <f t="shared" si="2"/>
        <v>3204.5</v>
      </c>
      <c r="H98" s="17" t="s">
        <v>130</v>
      </c>
    </row>
    <row r="99" spans="1:8" ht="25.5">
      <c r="A99" s="37">
        <f t="shared" si="1"/>
        <v>84</v>
      </c>
      <c r="B99" s="21"/>
      <c r="C99" s="43" t="s">
        <v>504</v>
      </c>
      <c r="D99" s="27" t="s">
        <v>18</v>
      </c>
      <c r="E99" s="27">
        <v>300</v>
      </c>
      <c r="F99" s="28">
        <v>16.62</v>
      </c>
      <c r="G99" s="38">
        <f t="shared" si="2"/>
        <v>4986</v>
      </c>
      <c r="H99" s="17" t="s">
        <v>123</v>
      </c>
    </row>
    <row r="100" spans="1:8" ht="25.5">
      <c r="A100" s="37">
        <f t="shared" si="1"/>
        <v>85</v>
      </c>
      <c r="B100" s="21"/>
      <c r="C100" s="43" t="s">
        <v>115</v>
      </c>
      <c r="D100" s="27" t="s">
        <v>17</v>
      </c>
      <c r="E100" s="27">
        <v>33</v>
      </c>
      <c r="F100" s="28">
        <v>111.34</v>
      </c>
      <c r="G100" s="38">
        <f t="shared" si="2"/>
        <v>3674.2200000000003</v>
      </c>
      <c r="H100" s="17" t="s">
        <v>126</v>
      </c>
    </row>
    <row r="101" spans="1:8" ht="25.5">
      <c r="A101" s="37">
        <f t="shared" si="1"/>
        <v>86</v>
      </c>
      <c r="B101" s="21"/>
      <c r="C101" s="43" t="s">
        <v>116</v>
      </c>
      <c r="D101" s="27" t="s">
        <v>96</v>
      </c>
      <c r="E101" s="27">
        <v>1175</v>
      </c>
      <c r="F101" s="28">
        <v>1.3</v>
      </c>
      <c r="G101" s="38">
        <f t="shared" si="2"/>
        <v>1527.5</v>
      </c>
    </row>
    <row r="102" spans="1:8" ht="25.5">
      <c r="A102" s="37">
        <f t="shared" si="1"/>
        <v>87</v>
      </c>
      <c r="B102" s="21"/>
      <c r="C102" s="43" t="s">
        <v>117</v>
      </c>
      <c r="D102" s="27" t="s">
        <v>96</v>
      </c>
      <c r="E102" s="27">
        <v>1175</v>
      </c>
      <c r="F102" s="28">
        <v>0.24</v>
      </c>
      <c r="G102" s="38">
        <f t="shared" si="2"/>
        <v>282</v>
      </c>
      <c r="H102" s="17" t="s">
        <v>124</v>
      </c>
    </row>
    <row r="103" spans="1:8" ht="25.5">
      <c r="A103" s="37">
        <f t="shared" si="1"/>
        <v>88</v>
      </c>
      <c r="B103" s="21"/>
      <c r="C103" s="43" t="s">
        <v>118</v>
      </c>
      <c r="D103" s="27" t="s">
        <v>96</v>
      </c>
      <c r="E103" s="27">
        <v>1885</v>
      </c>
      <c r="F103" s="28">
        <v>1.19</v>
      </c>
      <c r="G103" s="38">
        <f t="shared" si="2"/>
        <v>2243.15</v>
      </c>
    </row>
    <row r="104" spans="1:8" ht="25.5">
      <c r="A104" s="37">
        <f t="shared" si="1"/>
        <v>89</v>
      </c>
      <c r="B104" s="21"/>
      <c r="C104" s="43" t="s">
        <v>119</v>
      </c>
      <c r="D104" s="27" t="s">
        <v>96</v>
      </c>
      <c r="E104" s="27">
        <v>1885</v>
      </c>
      <c r="F104" s="28">
        <v>0.24</v>
      </c>
      <c r="G104" s="38">
        <f t="shared" si="2"/>
        <v>452.4</v>
      </c>
      <c r="H104" s="17" t="s">
        <v>125</v>
      </c>
    </row>
    <row r="105" spans="1:8">
      <c r="A105" s="36" t="s">
        <v>4</v>
      </c>
      <c r="B105" s="390" t="s">
        <v>131</v>
      </c>
      <c r="C105" s="390"/>
      <c r="D105" s="390"/>
      <c r="E105" s="390"/>
      <c r="F105" s="390"/>
      <c r="G105" s="391"/>
    </row>
    <row r="106" spans="1:8" ht="25.5">
      <c r="A106" s="37">
        <v>90</v>
      </c>
      <c r="B106" s="21"/>
      <c r="C106" s="172" t="s">
        <v>132</v>
      </c>
      <c r="D106" s="176" t="s">
        <v>19</v>
      </c>
      <c r="E106" s="176">
        <v>1</v>
      </c>
      <c r="F106" s="174">
        <v>5000</v>
      </c>
      <c r="G106" s="175">
        <f t="shared" ref="G106:G126" si="3">E106*F106</f>
        <v>5000</v>
      </c>
    </row>
    <row r="107" spans="1:8" ht="25.5">
      <c r="A107" s="37">
        <v>91</v>
      </c>
      <c r="B107" s="21"/>
      <c r="C107" s="172" t="s">
        <v>133</v>
      </c>
      <c r="D107" s="176" t="s">
        <v>19</v>
      </c>
      <c r="E107" s="176">
        <v>1</v>
      </c>
      <c r="F107" s="174">
        <v>650</v>
      </c>
      <c r="G107" s="175">
        <f t="shared" si="3"/>
        <v>650</v>
      </c>
    </row>
    <row r="108" spans="1:8">
      <c r="A108" s="37">
        <v>92</v>
      </c>
      <c r="B108" s="21"/>
      <c r="C108" s="172" t="s">
        <v>134</v>
      </c>
      <c r="D108" s="176" t="s">
        <v>19</v>
      </c>
      <c r="E108" s="176">
        <v>1</v>
      </c>
      <c r="F108" s="174"/>
      <c r="G108" s="175">
        <f t="shared" si="3"/>
        <v>0</v>
      </c>
    </row>
    <row r="109" spans="1:8" ht="38.25">
      <c r="A109" s="37">
        <v>93</v>
      </c>
      <c r="B109" s="21"/>
      <c r="C109" s="172" t="s">
        <v>135</v>
      </c>
      <c r="D109" s="176" t="s">
        <v>19</v>
      </c>
      <c r="E109" s="176">
        <v>4</v>
      </c>
      <c r="F109" s="174">
        <v>10000</v>
      </c>
      <c r="G109" s="175">
        <f t="shared" si="3"/>
        <v>40000</v>
      </c>
    </row>
    <row r="110" spans="1:8" ht="25.5">
      <c r="A110" s="37">
        <v>94</v>
      </c>
      <c r="B110" s="21"/>
      <c r="C110" s="172" t="s">
        <v>136</v>
      </c>
      <c r="D110" s="176" t="s">
        <v>19</v>
      </c>
      <c r="E110" s="176">
        <v>1</v>
      </c>
      <c r="F110" s="174">
        <v>170.24</v>
      </c>
      <c r="G110" s="175">
        <f t="shared" si="3"/>
        <v>170.24</v>
      </c>
    </row>
    <row r="111" spans="1:8" ht="25.5">
      <c r="A111" s="37">
        <v>95</v>
      </c>
      <c r="B111" s="21"/>
      <c r="C111" s="42" t="s">
        <v>137</v>
      </c>
      <c r="D111" s="21" t="s">
        <v>19</v>
      </c>
      <c r="E111" s="21">
        <v>1</v>
      </c>
      <c r="F111" s="26">
        <v>62.32</v>
      </c>
      <c r="G111" s="38">
        <f t="shared" si="3"/>
        <v>62.32</v>
      </c>
    </row>
    <row r="112" spans="1:8" ht="25.5">
      <c r="A112" s="37">
        <v>96</v>
      </c>
      <c r="B112" s="21"/>
      <c r="C112" s="42" t="s">
        <v>138</v>
      </c>
      <c r="D112" s="21" t="s">
        <v>19</v>
      </c>
      <c r="E112" s="21">
        <v>20</v>
      </c>
      <c r="F112" s="26">
        <v>47.15</v>
      </c>
      <c r="G112" s="38">
        <f t="shared" si="3"/>
        <v>943</v>
      </c>
    </row>
    <row r="113" spans="1:7" ht="25.5">
      <c r="A113" s="37">
        <v>97</v>
      </c>
      <c r="B113" s="21" t="s">
        <v>139</v>
      </c>
      <c r="C113" s="172" t="s">
        <v>140</v>
      </c>
      <c r="D113" s="176" t="s">
        <v>19</v>
      </c>
      <c r="E113" s="176">
        <v>4</v>
      </c>
      <c r="F113" s="174">
        <v>387.31</v>
      </c>
      <c r="G113" s="38">
        <f t="shared" si="3"/>
        <v>1549.24</v>
      </c>
    </row>
    <row r="114" spans="1:7" ht="25.5">
      <c r="A114" s="37">
        <v>98</v>
      </c>
      <c r="B114" s="21">
        <v>82421212128</v>
      </c>
      <c r="C114" s="42" t="s">
        <v>141</v>
      </c>
      <c r="D114" s="21" t="s">
        <v>18</v>
      </c>
      <c r="E114" s="21">
        <v>115</v>
      </c>
      <c r="F114" s="26">
        <v>27.33</v>
      </c>
      <c r="G114" s="38">
        <f t="shared" si="3"/>
        <v>3142.95</v>
      </c>
    </row>
    <row r="115" spans="1:7" ht="25.5">
      <c r="A115" s="37">
        <v>99</v>
      </c>
      <c r="B115" s="21" t="s">
        <v>142</v>
      </c>
      <c r="C115" s="42" t="s">
        <v>143</v>
      </c>
      <c r="D115" s="21" t="s">
        <v>18</v>
      </c>
      <c r="E115" s="21">
        <v>35</v>
      </c>
      <c r="F115" s="26">
        <v>43.36</v>
      </c>
      <c r="G115" s="38">
        <f t="shared" si="3"/>
        <v>1517.6</v>
      </c>
    </row>
    <row r="116" spans="1:7" ht="25.5">
      <c r="A116" s="37">
        <v>100</v>
      </c>
      <c r="B116" s="21"/>
      <c r="C116" s="42" t="s">
        <v>144</v>
      </c>
      <c r="D116" s="21" t="s">
        <v>18</v>
      </c>
      <c r="E116" s="21">
        <v>8</v>
      </c>
      <c r="F116" s="26">
        <v>33.67</v>
      </c>
      <c r="G116" s="38">
        <f t="shared" si="3"/>
        <v>269.36</v>
      </c>
    </row>
    <row r="117" spans="1:7" ht="25.5">
      <c r="A117" s="37">
        <v>101</v>
      </c>
      <c r="B117" s="21"/>
      <c r="C117" s="42" t="s">
        <v>145</v>
      </c>
      <c r="D117" s="21" t="s">
        <v>18</v>
      </c>
      <c r="E117" s="21">
        <v>3</v>
      </c>
      <c r="F117" s="26">
        <v>37.93</v>
      </c>
      <c r="G117" s="38">
        <f t="shared" si="3"/>
        <v>113.78999999999999</v>
      </c>
    </row>
    <row r="118" spans="1:7" ht="25.5">
      <c r="A118" s="37">
        <v>102</v>
      </c>
      <c r="B118" s="21" t="s">
        <v>146</v>
      </c>
      <c r="C118" s="42" t="s">
        <v>147</v>
      </c>
      <c r="D118" s="21" t="s">
        <v>19</v>
      </c>
      <c r="E118" s="21">
        <v>2</v>
      </c>
      <c r="F118" s="26">
        <v>14.99</v>
      </c>
      <c r="G118" s="38">
        <f t="shared" si="3"/>
        <v>29.98</v>
      </c>
    </row>
    <row r="119" spans="1:7">
      <c r="A119" s="37">
        <v>103</v>
      </c>
      <c r="B119" s="21">
        <v>9991020013</v>
      </c>
      <c r="C119" s="42" t="s">
        <v>148</v>
      </c>
      <c r="D119" s="21" t="s">
        <v>19</v>
      </c>
      <c r="E119" s="21">
        <v>20</v>
      </c>
      <c r="F119" s="26">
        <v>13.99</v>
      </c>
      <c r="G119" s="38">
        <f t="shared" si="3"/>
        <v>279.8</v>
      </c>
    </row>
    <row r="120" spans="1:7" ht="25.5">
      <c r="A120" s="37">
        <v>104</v>
      </c>
      <c r="B120" s="21" t="s">
        <v>149</v>
      </c>
      <c r="C120" s="42" t="s">
        <v>150</v>
      </c>
      <c r="D120" s="21" t="s">
        <v>19</v>
      </c>
      <c r="E120" s="21">
        <v>9</v>
      </c>
      <c r="F120" s="26">
        <v>44</v>
      </c>
      <c r="G120" s="38">
        <f t="shared" si="3"/>
        <v>396</v>
      </c>
    </row>
    <row r="121" spans="1:7">
      <c r="A121" s="37">
        <v>105</v>
      </c>
      <c r="B121" s="21"/>
      <c r="C121" s="172" t="s">
        <v>151</v>
      </c>
      <c r="D121" s="176" t="s">
        <v>19</v>
      </c>
      <c r="E121" s="176">
        <v>1</v>
      </c>
      <c r="F121" s="174"/>
      <c r="G121" s="175">
        <f t="shared" si="3"/>
        <v>0</v>
      </c>
    </row>
    <row r="122" spans="1:7" ht="25.5">
      <c r="A122" s="37">
        <v>106</v>
      </c>
      <c r="B122" s="21">
        <v>999002744</v>
      </c>
      <c r="C122" s="42" t="s">
        <v>152</v>
      </c>
      <c r="D122" s="21" t="s">
        <v>19</v>
      </c>
      <c r="E122" s="21">
        <v>4</v>
      </c>
      <c r="F122" s="26">
        <v>77.63</v>
      </c>
      <c r="G122" s="38">
        <f t="shared" si="3"/>
        <v>310.52</v>
      </c>
    </row>
    <row r="123" spans="1:7">
      <c r="A123" s="37">
        <v>107</v>
      </c>
      <c r="B123" s="21"/>
      <c r="C123" s="42" t="s">
        <v>153</v>
      </c>
      <c r="D123" s="21" t="s">
        <v>19</v>
      </c>
      <c r="E123" s="21">
        <v>2</v>
      </c>
      <c r="F123" s="26">
        <v>72.72</v>
      </c>
      <c r="G123" s="38">
        <f t="shared" si="3"/>
        <v>145.44</v>
      </c>
    </row>
    <row r="124" spans="1:7" ht="25.5">
      <c r="A124" s="37">
        <v>108</v>
      </c>
      <c r="B124" s="21">
        <v>9990027014</v>
      </c>
      <c r="C124" s="42" t="s">
        <v>154</v>
      </c>
      <c r="D124" s="21" t="s">
        <v>19</v>
      </c>
      <c r="E124" s="21">
        <v>2</v>
      </c>
      <c r="F124" s="26">
        <v>65.959999999999994</v>
      </c>
      <c r="G124" s="38">
        <f t="shared" si="3"/>
        <v>131.91999999999999</v>
      </c>
    </row>
    <row r="125" spans="1:7">
      <c r="A125" s="37">
        <v>109</v>
      </c>
      <c r="B125" s="21">
        <v>9001023940</v>
      </c>
      <c r="C125" s="42" t="s">
        <v>155</v>
      </c>
      <c r="D125" s="21" t="s">
        <v>156</v>
      </c>
      <c r="E125" s="21">
        <v>200</v>
      </c>
      <c r="F125" s="26">
        <v>0.62</v>
      </c>
      <c r="G125" s="38">
        <f t="shared" si="3"/>
        <v>124</v>
      </c>
    </row>
    <row r="126" spans="1:7">
      <c r="A126" s="37">
        <v>110</v>
      </c>
      <c r="B126" s="21">
        <v>9990540020</v>
      </c>
      <c r="C126" s="42" t="s">
        <v>21</v>
      </c>
      <c r="D126" s="21" t="s">
        <v>157</v>
      </c>
      <c r="E126" s="21">
        <v>0.2</v>
      </c>
      <c r="F126" s="26">
        <v>1367.41</v>
      </c>
      <c r="G126" s="38">
        <f t="shared" si="3"/>
        <v>273.48200000000003</v>
      </c>
    </row>
    <row r="127" spans="1:7">
      <c r="A127" s="36" t="s">
        <v>5</v>
      </c>
      <c r="B127" s="390" t="s">
        <v>158</v>
      </c>
      <c r="C127" s="390"/>
      <c r="D127" s="390"/>
      <c r="E127" s="390"/>
      <c r="F127" s="390"/>
      <c r="G127" s="391"/>
    </row>
    <row r="128" spans="1:7" ht="15.75">
      <c r="A128" s="37">
        <v>111</v>
      </c>
      <c r="B128" s="21"/>
      <c r="C128" s="44" t="s">
        <v>159</v>
      </c>
      <c r="D128" s="9" t="s">
        <v>19</v>
      </c>
      <c r="E128" s="9">
        <v>1</v>
      </c>
      <c r="F128" s="10">
        <v>4000</v>
      </c>
      <c r="G128" s="38">
        <f t="shared" ref="G128:G191" si="4">E128*F128</f>
        <v>4000</v>
      </c>
    </row>
    <row r="129" spans="1:7" ht="229.5">
      <c r="A129" s="37">
        <v>112</v>
      </c>
      <c r="B129" s="21"/>
      <c r="C129" s="45" t="s">
        <v>160</v>
      </c>
      <c r="D129" s="9" t="s">
        <v>19</v>
      </c>
      <c r="E129" s="9">
        <v>1</v>
      </c>
      <c r="F129" s="10">
        <v>2500</v>
      </c>
      <c r="G129" s="38">
        <f t="shared" si="4"/>
        <v>2500</v>
      </c>
    </row>
    <row r="130" spans="1:7" ht="178.5">
      <c r="A130" s="37">
        <v>113</v>
      </c>
      <c r="B130" s="21"/>
      <c r="C130" s="39" t="s">
        <v>161</v>
      </c>
      <c r="D130" s="9" t="s">
        <v>19</v>
      </c>
      <c r="E130" s="9">
        <v>1</v>
      </c>
      <c r="F130" s="10">
        <v>35</v>
      </c>
      <c r="G130" s="38">
        <f t="shared" si="4"/>
        <v>35</v>
      </c>
    </row>
    <row r="131" spans="1:7" ht="15.75">
      <c r="A131" s="37">
        <v>114</v>
      </c>
      <c r="B131" s="21"/>
      <c r="C131" s="39"/>
      <c r="D131" s="12"/>
      <c r="E131" s="13"/>
      <c r="F131" s="10"/>
      <c r="G131" s="38">
        <f t="shared" si="4"/>
        <v>0</v>
      </c>
    </row>
    <row r="132" spans="1:7" ht="89.25">
      <c r="A132" s="37">
        <v>115</v>
      </c>
      <c r="B132" s="21"/>
      <c r="C132" s="39" t="s">
        <v>162</v>
      </c>
      <c r="D132" s="9" t="s">
        <v>19</v>
      </c>
      <c r="E132" s="9">
        <v>1</v>
      </c>
      <c r="F132" s="10">
        <v>33</v>
      </c>
      <c r="G132" s="38">
        <f t="shared" si="4"/>
        <v>33</v>
      </c>
    </row>
    <row r="133" spans="1:7" ht="15.75">
      <c r="A133" s="37">
        <v>116</v>
      </c>
      <c r="B133" s="21"/>
      <c r="C133" s="45" t="s">
        <v>204</v>
      </c>
      <c r="D133" s="9" t="s">
        <v>11</v>
      </c>
      <c r="E133" s="9">
        <v>202</v>
      </c>
      <c r="F133" s="10">
        <v>7.5</v>
      </c>
      <c r="G133" s="38">
        <f t="shared" si="4"/>
        <v>1515</v>
      </c>
    </row>
    <row r="134" spans="1:7" ht="15.75">
      <c r="A134" s="37">
        <v>117</v>
      </c>
      <c r="B134" s="21"/>
      <c r="C134" s="45" t="s">
        <v>205</v>
      </c>
      <c r="D134" s="9" t="s">
        <v>11</v>
      </c>
      <c r="E134" s="9">
        <v>15</v>
      </c>
      <c r="F134" s="10">
        <v>3.7</v>
      </c>
      <c r="G134" s="38">
        <f t="shared" si="4"/>
        <v>55.5</v>
      </c>
    </row>
    <row r="135" spans="1:7" ht="15.75">
      <c r="A135" s="37">
        <v>118</v>
      </c>
      <c r="B135" s="21"/>
      <c r="C135" s="45" t="s">
        <v>206</v>
      </c>
      <c r="D135" s="9" t="s">
        <v>11</v>
      </c>
      <c r="E135" s="9">
        <v>49</v>
      </c>
      <c r="F135" s="10">
        <v>10.4</v>
      </c>
      <c r="G135" s="38">
        <f t="shared" si="4"/>
        <v>509.6</v>
      </c>
    </row>
    <row r="136" spans="1:7" ht="15.75">
      <c r="A136" s="37">
        <v>119</v>
      </c>
      <c r="B136" s="21"/>
      <c r="C136" s="45" t="s">
        <v>207</v>
      </c>
      <c r="D136" s="9" t="s">
        <v>11</v>
      </c>
      <c r="E136" s="9">
        <v>94</v>
      </c>
      <c r="F136" s="10">
        <v>3.13</v>
      </c>
      <c r="G136" s="38">
        <f t="shared" si="4"/>
        <v>294.21999999999997</v>
      </c>
    </row>
    <row r="137" spans="1:7" ht="15.75">
      <c r="A137" s="37">
        <v>120</v>
      </c>
      <c r="B137" s="21"/>
      <c r="C137" s="45" t="s">
        <v>163</v>
      </c>
      <c r="D137" s="9" t="s">
        <v>11</v>
      </c>
      <c r="E137" s="9">
        <v>9</v>
      </c>
      <c r="F137" s="10">
        <v>5</v>
      </c>
      <c r="G137" s="38">
        <f t="shared" si="4"/>
        <v>45</v>
      </c>
    </row>
    <row r="138" spans="1:7" ht="25.5">
      <c r="A138" s="37">
        <v>121</v>
      </c>
      <c r="B138" s="21"/>
      <c r="C138" s="45" t="s">
        <v>164</v>
      </c>
      <c r="D138" s="9" t="s">
        <v>19</v>
      </c>
      <c r="E138" s="9">
        <v>3</v>
      </c>
      <c r="F138" s="10">
        <v>18.399999999999999</v>
      </c>
      <c r="G138" s="38">
        <f t="shared" si="4"/>
        <v>55.199999999999996</v>
      </c>
    </row>
    <row r="139" spans="1:7" ht="25.5">
      <c r="A139" s="37">
        <v>122</v>
      </c>
      <c r="B139" s="21"/>
      <c r="C139" s="45" t="s">
        <v>165</v>
      </c>
      <c r="D139" s="9" t="s">
        <v>19</v>
      </c>
      <c r="E139" s="9">
        <v>2</v>
      </c>
      <c r="F139" s="10">
        <v>3.2</v>
      </c>
      <c r="G139" s="38">
        <f t="shared" si="4"/>
        <v>6.4</v>
      </c>
    </row>
    <row r="140" spans="1:7" ht="25.5">
      <c r="A140" s="37">
        <v>123</v>
      </c>
      <c r="B140" s="21"/>
      <c r="C140" s="45" t="s">
        <v>166</v>
      </c>
      <c r="D140" s="9" t="s">
        <v>19</v>
      </c>
      <c r="E140" s="9">
        <v>3</v>
      </c>
      <c r="F140" s="10">
        <v>6</v>
      </c>
      <c r="G140" s="38">
        <f t="shared" si="4"/>
        <v>18</v>
      </c>
    </row>
    <row r="141" spans="1:7" ht="25.5">
      <c r="A141" s="37">
        <v>124</v>
      </c>
      <c r="B141" s="21"/>
      <c r="C141" s="45" t="s">
        <v>167</v>
      </c>
      <c r="D141" s="9" t="s">
        <v>19</v>
      </c>
      <c r="E141" s="9">
        <v>24</v>
      </c>
      <c r="F141" s="10">
        <v>1.2</v>
      </c>
      <c r="G141" s="38">
        <f t="shared" si="4"/>
        <v>28.799999999999997</v>
      </c>
    </row>
    <row r="142" spans="1:7" ht="15.75">
      <c r="A142" s="37">
        <v>125</v>
      </c>
      <c r="B142" s="21"/>
      <c r="C142" s="45" t="s">
        <v>168</v>
      </c>
      <c r="D142" s="9" t="s">
        <v>19</v>
      </c>
      <c r="E142" s="9">
        <v>24</v>
      </c>
      <c r="F142" s="10">
        <v>0.6</v>
      </c>
      <c r="G142" s="38">
        <f t="shared" si="4"/>
        <v>14.399999999999999</v>
      </c>
    </row>
    <row r="143" spans="1:7" ht="15.75">
      <c r="A143" s="37">
        <v>126</v>
      </c>
      <c r="B143" s="21"/>
      <c r="C143" s="45" t="s">
        <v>169</v>
      </c>
      <c r="D143" s="9" t="s">
        <v>19</v>
      </c>
      <c r="E143" s="9">
        <v>2</v>
      </c>
      <c r="F143" s="10">
        <v>40.799999999999997</v>
      </c>
      <c r="G143" s="38">
        <f t="shared" si="4"/>
        <v>81.599999999999994</v>
      </c>
    </row>
    <row r="144" spans="1:7" ht="15.75">
      <c r="A144" s="37">
        <v>127</v>
      </c>
      <c r="B144" s="21"/>
      <c r="C144" s="45" t="s">
        <v>170</v>
      </c>
      <c r="D144" s="9" t="s">
        <v>19</v>
      </c>
      <c r="E144" s="9">
        <v>1</v>
      </c>
      <c r="F144" s="10">
        <v>24.9</v>
      </c>
      <c r="G144" s="38">
        <f t="shared" si="4"/>
        <v>24.9</v>
      </c>
    </row>
    <row r="145" spans="1:7" ht="15.75">
      <c r="A145" s="37">
        <v>128</v>
      </c>
      <c r="B145" s="21"/>
      <c r="C145" s="45" t="s">
        <v>208</v>
      </c>
      <c r="D145" s="9" t="s">
        <v>96</v>
      </c>
      <c r="E145" s="9">
        <v>20</v>
      </c>
      <c r="F145" s="10">
        <v>6.2</v>
      </c>
      <c r="G145" s="38">
        <f t="shared" si="4"/>
        <v>124</v>
      </c>
    </row>
    <row r="146" spans="1:7" ht="15.75">
      <c r="A146" s="37">
        <v>129</v>
      </c>
      <c r="B146" s="21"/>
      <c r="C146" s="45" t="s">
        <v>171</v>
      </c>
      <c r="D146" s="9" t="s">
        <v>172</v>
      </c>
      <c r="E146" s="9">
        <v>1</v>
      </c>
      <c r="F146" s="10">
        <v>26.5</v>
      </c>
      <c r="G146" s="38">
        <f t="shared" si="4"/>
        <v>26.5</v>
      </c>
    </row>
    <row r="147" spans="1:7" ht="15.75">
      <c r="A147" s="37">
        <v>130</v>
      </c>
      <c r="B147" s="21"/>
      <c r="C147" s="45" t="s">
        <v>173</v>
      </c>
      <c r="D147" s="9" t="s">
        <v>172</v>
      </c>
      <c r="E147" s="9">
        <v>1</v>
      </c>
      <c r="F147" s="10">
        <v>6.5</v>
      </c>
      <c r="G147" s="38">
        <f t="shared" si="4"/>
        <v>6.5</v>
      </c>
    </row>
    <row r="148" spans="1:7" ht="15.75">
      <c r="A148" s="37">
        <v>131</v>
      </c>
      <c r="B148" s="21"/>
      <c r="C148" s="45" t="s">
        <v>174</v>
      </c>
      <c r="D148" s="9" t="s">
        <v>19</v>
      </c>
      <c r="E148" s="9">
        <v>2</v>
      </c>
      <c r="F148" s="10">
        <v>6.6</v>
      </c>
      <c r="G148" s="38">
        <f t="shared" si="4"/>
        <v>13.2</v>
      </c>
    </row>
    <row r="149" spans="1:7" ht="15.75">
      <c r="A149" s="37">
        <v>132</v>
      </c>
      <c r="B149" s="21"/>
      <c r="C149" s="44" t="s">
        <v>175</v>
      </c>
      <c r="D149" s="9" t="s">
        <v>11</v>
      </c>
      <c r="E149" s="9">
        <v>6</v>
      </c>
      <c r="F149" s="10">
        <v>4.5</v>
      </c>
      <c r="G149" s="38">
        <f t="shared" si="4"/>
        <v>27</v>
      </c>
    </row>
    <row r="150" spans="1:7">
      <c r="A150" s="37">
        <v>133</v>
      </c>
      <c r="B150" s="21"/>
      <c r="C150" s="29"/>
      <c r="D150" s="21"/>
      <c r="E150" s="21"/>
      <c r="F150" s="26"/>
      <c r="G150" s="38">
        <f t="shared" si="4"/>
        <v>0</v>
      </c>
    </row>
    <row r="151" spans="1:7" ht="15.75">
      <c r="A151" s="37">
        <v>134</v>
      </c>
      <c r="B151" s="21"/>
      <c r="C151" s="45" t="s">
        <v>176</v>
      </c>
      <c r="D151" s="15" t="s">
        <v>11</v>
      </c>
      <c r="E151" s="15">
        <v>25</v>
      </c>
      <c r="F151" s="15">
        <v>1.8</v>
      </c>
      <c r="G151" s="38">
        <f t="shared" si="4"/>
        <v>45</v>
      </c>
    </row>
    <row r="152" spans="1:7" ht="15.75">
      <c r="A152" s="37">
        <v>135</v>
      </c>
      <c r="B152" s="21"/>
      <c r="C152" s="45" t="s">
        <v>177</v>
      </c>
      <c r="D152" s="15" t="s">
        <v>11</v>
      </c>
      <c r="E152" s="15">
        <v>9</v>
      </c>
      <c r="F152" s="15">
        <v>0.9</v>
      </c>
      <c r="G152" s="38">
        <f t="shared" si="4"/>
        <v>8.1</v>
      </c>
    </row>
    <row r="153" spans="1:7" ht="28.5">
      <c r="A153" s="37">
        <v>136</v>
      </c>
      <c r="B153" s="21"/>
      <c r="C153" s="45" t="s">
        <v>209</v>
      </c>
      <c r="D153" s="15" t="s">
        <v>11</v>
      </c>
      <c r="E153" s="15">
        <v>290</v>
      </c>
      <c r="F153" s="15">
        <v>3.6</v>
      </c>
      <c r="G153" s="38">
        <f t="shared" si="4"/>
        <v>1044</v>
      </c>
    </row>
    <row r="154" spans="1:7" ht="15.75">
      <c r="A154" s="37">
        <v>137</v>
      </c>
      <c r="B154" s="21"/>
      <c r="C154" s="45" t="s">
        <v>210</v>
      </c>
      <c r="D154" s="15" t="s">
        <v>11</v>
      </c>
      <c r="E154" s="15">
        <v>55</v>
      </c>
      <c r="F154" s="15">
        <v>1.5</v>
      </c>
      <c r="G154" s="38">
        <f t="shared" si="4"/>
        <v>82.5</v>
      </c>
    </row>
    <row r="155" spans="1:7" ht="25.5">
      <c r="A155" s="37">
        <v>138</v>
      </c>
      <c r="B155" s="21"/>
      <c r="C155" s="45" t="s">
        <v>178</v>
      </c>
      <c r="D155" s="15" t="s">
        <v>19</v>
      </c>
      <c r="E155" s="15">
        <v>1</v>
      </c>
      <c r="F155" s="15">
        <v>36</v>
      </c>
      <c r="G155" s="38">
        <f t="shared" si="4"/>
        <v>36</v>
      </c>
    </row>
    <row r="156" spans="1:7" ht="28.5">
      <c r="A156" s="37">
        <v>139</v>
      </c>
      <c r="B156" s="21"/>
      <c r="C156" s="45" t="s">
        <v>211</v>
      </c>
      <c r="D156" s="15" t="s">
        <v>19</v>
      </c>
      <c r="E156" s="15">
        <v>22</v>
      </c>
      <c r="F156" s="15">
        <v>4.2</v>
      </c>
      <c r="G156" s="38">
        <f t="shared" si="4"/>
        <v>92.4</v>
      </c>
    </row>
    <row r="157" spans="1:7" ht="25.5">
      <c r="A157" s="37">
        <v>140</v>
      </c>
      <c r="B157" s="21"/>
      <c r="C157" s="45" t="s">
        <v>180</v>
      </c>
      <c r="D157" s="15" t="s">
        <v>19</v>
      </c>
      <c r="E157" s="15">
        <v>1</v>
      </c>
      <c r="F157" s="15">
        <v>10</v>
      </c>
      <c r="G157" s="38">
        <f t="shared" si="4"/>
        <v>10</v>
      </c>
    </row>
    <row r="158" spans="1:7" ht="25.5">
      <c r="A158" s="37">
        <v>141</v>
      </c>
      <c r="B158" s="21"/>
      <c r="C158" s="45" t="s">
        <v>181</v>
      </c>
      <c r="D158" s="15" t="s">
        <v>19</v>
      </c>
      <c r="E158" s="15">
        <v>1</v>
      </c>
      <c r="F158" s="15">
        <v>18</v>
      </c>
      <c r="G158" s="38">
        <f t="shared" si="4"/>
        <v>18</v>
      </c>
    </row>
    <row r="159" spans="1:7" ht="25.5">
      <c r="A159" s="37">
        <v>142</v>
      </c>
      <c r="B159" s="21"/>
      <c r="C159" s="45" t="s">
        <v>182</v>
      </c>
      <c r="D159" s="15" t="s">
        <v>19</v>
      </c>
      <c r="E159" s="15">
        <v>1</v>
      </c>
      <c r="F159" s="15">
        <v>10</v>
      </c>
      <c r="G159" s="38">
        <f t="shared" si="4"/>
        <v>10</v>
      </c>
    </row>
    <row r="160" spans="1:7" ht="25.5">
      <c r="A160" s="37">
        <v>143</v>
      </c>
      <c r="B160" s="21"/>
      <c r="C160" s="45" t="s">
        <v>183</v>
      </c>
      <c r="D160" s="15" t="s">
        <v>19</v>
      </c>
      <c r="E160" s="15">
        <v>1</v>
      </c>
      <c r="F160" s="15">
        <v>10</v>
      </c>
      <c r="G160" s="38">
        <f t="shared" si="4"/>
        <v>10</v>
      </c>
    </row>
    <row r="161" spans="1:7" ht="15.75">
      <c r="A161" s="37">
        <v>144</v>
      </c>
      <c r="B161" s="21"/>
      <c r="C161" s="45" t="s">
        <v>184</v>
      </c>
      <c r="D161" s="15" t="s">
        <v>19</v>
      </c>
      <c r="E161" s="15">
        <v>1</v>
      </c>
      <c r="F161" s="15">
        <v>10</v>
      </c>
      <c r="G161" s="38">
        <f t="shared" si="4"/>
        <v>10</v>
      </c>
    </row>
    <row r="162" spans="1:7" ht="15.75">
      <c r="A162" s="37">
        <v>145</v>
      </c>
      <c r="B162" s="21"/>
      <c r="C162" s="45" t="s">
        <v>212</v>
      </c>
      <c r="D162" s="15" t="s">
        <v>19</v>
      </c>
      <c r="E162" s="15">
        <v>22</v>
      </c>
      <c r="F162" s="15">
        <v>6.2</v>
      </c>
      <c r="G162" s="38">
        <f t="shared" si="4"/>
        <v>136.4</v>
      </c>
    </row>
    <row r="163" spans="1:7" ht="25.5">
      <c r="A163" s="37">
        <v>146</v>
      </c>
      <c r="B163" s="21"/>
      <c r="C163" s="45" t="s">
        <v>185</v>
      </c>
      <c r="D163" s="15" t="s">
        <v>19</v>
      </c>
      <c r="E163" s="15">
        <v>3</v>
      </c>
      <c r="F163" s="15">
        <v>10</v>
      </c>
      <c r="G163" s="38">
        <f t="shared" si="4"/>
        <v>30</v>
      </c>
    </row>
    <row r="164" spans="1:7" ht="28.5">
      <c r="A164" s="37">
        <v>147</v>
      </c>
      <c r="B164" s="21"/>
      <c r="C164" s="45" t="s">
        <v>213</v>
      </c>
      <c r="D164" s="15" t="s">
        <v>19</v>
      </c>
      <c r="E164" s="15">
        <v>20</v>
      </c>
      <c r="F164" s="15">
        <v>4.5599999999999996</v>
      </c>
      <c r="G164" s="38">
        <f t="shared" si="4"/>
        <v>91.199999999999989</v>
      </c>
    </row>
    <row r="165" spans="1:7" ht="28.5">
      <c r="A165" s="37">
        <v>148</v>
      </c>
      <c r="B165" s="21"/>
      <c r="C165" s="45" t="s">
        <v>214</v>
      </c>
      <c r="D165" s="15" t="s">
        <v>19</v>
      </c>
      <c r="E165" s="15">
        <v>2</v>
      </c>
      <c r="F165" s="15">
        <v>9.1199999999999992</v>
      </c>
      <c r="G165" s="38">
        <f t="shared" si="4"/>
        <v>18.239999999999998</v>
      </c>
    </row>
    <row r="166" spans="1:7" ht="25.5">
      <c r="A166" s="37">
        <v>149</v>
      </c>
      <c r="B166" s="21"/>
      <c r="C166" s="45" t="s">
        <v>187</v>
      </c>
      <c r="D166" s="16" t="s">
        <v>188</v>
      </c>
      <c r="E166" s="15">
        <v>5</v>
      </c>
      <c r="F166" s="16">
        <v>6</v>
      </c>
      <c r="G166" s="38">
        <f t="shared" si="4"/>
        <v>30</v>
      </c>
    </row>
    <row r="167" spans="1:7" ht="15.75">
      <c r="A167" s="37">
        <v>150</v>
      </c>
      <c r="B167" s="21"/>
      <c r="C167" s="45" t="s">
        <v>189</v>
      </c>
      <c r="D167" s="15" t="s">
        <v>19</v>
      </c>
      <c r="E167" s="15">
        <v>60</v>
      </c>
      <c r="F167" s="15">
        <v>1.2</v>
      </c>
      <c r="G167" s="38">
        <f t="shared" si="4"/>
        <v>72</v>
      </c>
    </row>
    <row r="168" spans="1:7" ht="15.75">
      <c r="A168" s="37">
        <v>151</v>
      </c>
      <c r="B168" s="21"/>
      <c r="C168" s="45" t="s">
        <v>190</v>
      </c>
      <c r="D168" s="15" t="s">
        <v>19</v>
      </c>
      <c r="E168" s="15">
        <v>20</v>
      </c>
      <c r="F168" s="15">
        <v>1.69</v>
      </c>
      <c r="G168" s="38">
        <f t="shared" si="4"/>
        <v>33.799999999999997</v>
      </c>
    </row>
    <row r="169" spans="1:7" ht="15.75">
      <c r="A169" s="37">
        <v>152</v>
      </c>
      <c r="B169" s="21"/>
      <c r="C169" s="45" t="s">
        <v>191</v>
      </c>
      <c r="D169" s="15" t="s">
        <v>19</v>
      </c>
      <c r="E169" s="15">
        <v>22</v>
      </c>
      <c r="F169" s="15">
        <v>4.5599999999999996</v>
      </c>
      <c r="G169" s="38">
        <f t="shared" si="4"/>
        <v>100.32</v>
      </c>
    </row>
    <row r="170" spans="1:7" ht="15.75">
      <c r="A170" s="37">
        <v>153</v>
      </c>
      <c r="B170" s="21"/>
      <c r="C170" s="45" t="s">
        <v>192</v>
      </c>
      <c r="D170" s="15" t="s">
        <v>193</v>
      </c>
      <c r="E170" s="15">
        <v>10</v>
      </c>
      <c r="F170" s="15">
        <v>4.88</v>
      </c>
      <c r="G170" s="38">
        <f t="shared" si="4"/>
        <v>48.8</v>
      </c>
    </row>
    <row r="171" spans="1:7" ht="15.75">
      <c r="A171" s="37">
        <v>154</v>
      </c>
      <c r="B171" s="21"/>
      <c r="C171" s="45" t="s">
        <v>194</v>
      </c>
      <c r="D171" s="15" t="s">
        <v>195</v>
      </c>
      <c r="E171" s="15">
        <v>6</v>
      </c>
      <c r="F171" s="15">
        <v>5</v>
      </c>
      <c r="G171" s="38">
        <f t="shared" si="4"/>
        <v>30</v>
      </c>
    </row>
    <row r="172" spans="1:7" ht="15.75">
      <c r="A172" s="37">
        <v>155</v>
      </c>
      <c r="B172" s="21"/>
      <c r="C172" s="45" t="s">
        <v>196</v>
      </c>
      <c r="D172" s="15" t="s">
        <v>195</v>
      </c>
      <c r="E172" s="15">
        <v>20</v>
      </c>
      <c r="F172" s="15">
        <v>2</v>
      </c>
      <c r="G172" s="38">
        <f t="shared" si="4"/>
        <v>40</v>
      </c>
    </row>
    <row r="173" spans="1:7">
      <c r="A173" s="37">
        <v>156</v>
      </c>
      <c r="B173" s="21"/>
      <c r="C173" s="29"/>
      <c r="D173" s="21"/>
      <c r="E173" s="21"/>
      <c r="F173" s="26"/>
      <c r="G173" s="38">
        <f t="shared" si="4"/>
        <v>0</v>
      </c>
    </row>
    <row r="174" spans="1:7" ht="15.75">
      <c r="A174" s="37">
        <v>157</v>
      </c>
      <c r="B174" s="21"/>
      <c r="C174" s="45" t="s">
        <v>197</v>
      </c>
      <c r="D174" s="15" t="s">
        <v>198</v>
      </c>
      <c r="E174" s="15">
        <v>60</v>
      </c>
      <c r="F174" s="15">
        <v>7.26</v>
      </c>
      <c r="G174" s="38">
        <f t="shared" si="4"/>
        <v>435.59999999999997</v>
      </c>
    </row>
    <row r="175" spans="1:7" ht="15.75">
      <c r="A175" s="37">
        <v>158</v>
      </c>
      <c r="B175" s="21"/>
      <c r="C175" s="45" t="s">
        <v>199</v>
      </c>
      <c r="D175" s="15" t="s">
        <v>198</v>
      </c>
      <c r="E175" s="15">
        <v>12</v>
      </c>
      <c r="F175" s="15">
        <v>7.26</v>
      </c>
      <c r="G175" s="38">
        <f t="shared" si="4"/>
        <v>87.12</v>
      </c>
    </row>
    <row r="176" spans="1:7" ht="25.5">
      <c r="A176" s="37">
        <v>159</v>
      </c>
      <c r="B176" s="21"/>
      <c r="C176" s="45" t="s">
        <v>200</v>
      </c>
      <c r="D176" s="15" t="s">
        <v>198</v>
      </c>
      <c r="E176" s="15">
        <v>5</v>
      </c>
      <c r="F176" s="15">
        <v>7.26</v>
      </c>
      <c r="G176" s="38">
        <f t="shared" si="4"/>
        <v>36.299999999999997</v>
      </c>
    </row>
    <row r="177" spans="1:7" ht="15.75">
      <c r="A177" s="37">
        <v>160</v>
      </c>
      <c r="B177" s="21"/>
      <c r="C177" s="45" t="s">
        <v>201</v>
      </c>
      <c r="D177" s="15" t="s">
        <v>198</v>
      </c>
      <c r="E177" s="15">
        <v>3</v>
      </c>
      <c r="F177" s="15">
        <v>7.26</v>
      </c>
      <c r="G177" s="38">
        <f t="shared" si="4"/>
        <v>21.78</v>
      </c>
    </row>
    <row r="178" spans="1:7" ht="15.75">
      <c r="A178" s="37">
        <v>161</v>
      </c>
      <c r="B178" s="21"/>
      <c r="C178" s="45" t="s">
        <v>202</v>
      </c>
      <c r="D178" s="15" t="s">
        <v>198</v>
      </c>
      <c r="E178" s="15">
        <v>8</v>
      </c>
      <c r="F178" s="15">
        <v>7.26</v>
      </c>
      <c r="G178" s="38">
        <f t="shared" si="4"/>
        <v>58.08</v>
      </c>
    </row>
    <row r="179" spans="1:7" ht="25.5">
      <c r="A179" s="37">
        <v>162</v>
      </c>
      <c r="B179" s="21"/>
      <c r="C179" s="45" t="s">
        <v>203</v>
      </c>
      <c r="D179" s="15" t="s">
        <v>198</v>
      </c>
      <c r="E179" s="15">
        <v>30</v>
      </c>
      <c r="F179" s="15">
        <v>7.26</v>
      </c>
      <c r="G179" s="38">
        <f t="shared" si="4"/>
        <v>217.79999999999998</v>
      </c>
    </row>
    <row r="180" spans="1:7">
      <c r="A180" s="36" t="s">
        <v>6</v>
      </c>
      <c r="B180" s="390" t="s">
        <v>286</v>
      </c>
      <c r="C180" s="390"/>
      <c r="D180" s="390"/>
      <c r="E180" s="390"/>
      <c r="F180" s="390"/>
      <c r="G180" s="391"/>
    </row>
    <row r="181" spans="1:7" ht="13.15" customHeight="1">
      <c r="A181" s="37">
        <v>1</v>
      </c>
      <c r="B181" s="21"/>
      <c r="C181" s="68" t="s">
        <v>287</v>
      </c>
      <c r="D181" s="14" t="s">
        <v>19</v>
      </c>
      <c r="E181" s="14">
        <v>1</v>
      </c>
      <c r="F181" s="69">
        <v>340</v>
      </c>
      <c r="G181" s="38">
        <f t="shared" si="4"/>
        <v>340</v>
      </c>
    </row>
    <row r="182" spans="1:7" ht="378">
      <c r="A182" s="37"/>
      <c r="B182" s="21"/>
      <c r="C182" s="14" t="s">
        <v>288</v>
      </c>
      <c r="D182" s="15" t="s">
        <v>19</v>
      </c>
      <c r="E182" s="15">
        <v>1</v>
      </c>
      <c r="F182" s="62">
        <v>35</v>
      </c>
      <c r="G182" s="38">
        <f t="shared" si="4"/>
        <v>35</v>
      </c>
    </row>
    <row r="183" spans="1:7" ht="189">
      <c r="A183" s="37"/>
      <c r="B183" s="21"/>
      <c r="C183" s="14" t="s">
        <v>289</v>
      </c>
      <c r="D183" s="15" t="s">
        <v>19</v>
      </c>
      <c r="E183" s="15">
        <v>1</v>
      </c>
      <c r="F183" s="62">
        <v>560</v>
      </c>
      <c r="G183" s="38">
        <f t="shared" si="4"/>
        <v>560</v>
      </c>
    </row>
    <row r="184" spans="1:7" ht="236.25">
      <c r="A184" s="37"/>
      <c r="B184" s="21"/>
      <c r="C184" s="14" t="s">
        <v>290</v>
      </c>
      <c r="D184" s="15" t="s">
        <v>19</v>
      </c>
      <c r="E184" s="15">
        <v>4</v>
      </c>
      <c r="F184" s="62">
        <v>28</v>
      </c>
      <c r="G184" s="38">
        <f t="shared" si="4"/>
        <v>112</v>
      </c>
    </row>
    <row r="185" spans="1:7" ht="362.25">
      <c r="A185" s="37"/>
      <c r="B185" s="21"/>
      <c r="C185" s="14" t="s">
        <v>291</v>
      </c>
      <c r="D185" s="15" t="s">
        <v>19</v>
      </c>
      <c r="E185" s="15">
        <v>1</v>
      </c>
      <c r="F185" s="62">
        <v>46</v>
      </c>
      <c r="G185" s="38">
        <f t="shared" si="4"/>
        <v>46</v>
      </c>
    </row>
    <row r="186" spans="1:7" ht="141.75">
      <c r="A186" s="37"/>
      <c r="B186" s="21"/>
      <c r="C186" s="14" t="s">
        <v>292</v>
      </c>
      <c r="D186" s="15" t="s">
        <v>19</v>
      </c>
      <c r="E186" s="15">
        <v>3</v>
      </c>
      <c r="F186" s="62">
        <v>10</v>
      </c>
      <c r="G186" s="38">
        <f t="shared" si="4"/>
        <v>30</v>
      </c>
    </row>
    <row r="187" spans="1:7" ht="315">
      <c r="A187" s="37"/>
      <c r="B187" s="21"/>
      <c r="C187" s="14" t="s">
        <v>293</v>
      </c>
      <c r="D187" s="15" t="s">
        <v>19</v>
      </c>
      <c r="E187" s="15">
        <v>1</v>
      </c>
      <c r="F187" s="62">
        <v>109</v>
      </c>
      <c r="G187" s="38">
        <f t="shared" si="4"/>
        <v>109</v>
      </c>
    </row>
    <row r="188" spans="1:7" ht="409.5">
      <c r="A188" s="37"/>
      <c r="B188" s="21"/>
      <c r="C188" s="14" t="s">
        <v>294</v>
      </c>
      <c r="D188" s="15" t="s">
        <v>19</v>
      </c>
      <c r="E188" s="15">
        <v>1</v>
      </c>
      <c r="F188" s="62">
        <v>110</v>
      </c>
      <c r="G188" s="38">
        <f t="shared" si="4"/>
        <v>110</v>
      </c>
    </row>
    <row r="189" spans="1:7" ht="141.75">
      <c r="A189" s="37"/>
      <c r="B189" s="21"/>
      <c r="C189" s="14" t="s">
        <v>295</v>
      </c>
      <c r="D189" s="15" t="s">
        <v>19</v>
      </c>
      <c r="E189" s="15">
        <v>1</v>
      </c>
      <c r="F189" s="63">
        <v>6</v>
      </c>
      <c r="G189" s="38">
        <f t="shared" si="4"/>
        <v>6</v>
      </c>
    </row>
    <row r="190" spans="1:7" ht="409.5">
      <c r="A190" s="37"/>
      <c r="B190" s="21"/>
      <c r="C190" s="14" t="s">
        <v>296</v>
      </c>
      <c r="D190" s="15" t="s">
        <v>19</v>
      </c>
      <c r="E190" s="15">
        <v>1</v>
      </c>
      <c r="F190" s="62">
        <v>150</v>
      </c>
      <c r="G190" s="38">
        <f t="shared" si="4"/>
        <v>150</v>
      </c>
    </row>
    <row r="191" spans="1:7" ht="15.75">
      <c r="A191" s="37"/>
      <c r="B191" s="21"/>
      <c r="C191" s="14" t="s">
        <v>297</v>
      </c>
      <c r="D191" s="15" t="s">
        <v>19</v>
      </c>
      <c r="E191" s="15">
        <v>2</v>
      </c>
      <c r="F191" s="62">
        <v>25</v>
      </c>
      <c r="G191" s="38">
        <f t="shared" si="4"/>
        <v>50</v>
      </c>
    </row>
    <row r="192" spans="1:7" ht="34.5">
      <c r="A192" s="37"/>
      <c r="B192" s="21"/>
      <c r="C192" s="14" t="s">
        <v>298</v>
      </c>
      <c r="D192" s="15" t="s">
        <v>11</v>
      </c>
      <c r="E192" s="15">
        <v>350</v>
      </c>
      <c r="F192" s="62">
        <v>0.35</v>
      </c>
      <c r="G192" s="38">
        <f t="shared" ref="G192:G221" si="5">E192*F192</f>
        <v>122.49999999999999</v>
      </c>
    </row>
    <row r="193" spans="1:7" ht="31.5">
      <c r="A193" s="37"/>
      <c r="B193" s="21"/>
      <c r="C193" s="14" t="s">
        <v>299</v>
      </c>
      <c r="D193" s="15" t="s">
        <v>19</v>
      </c>
      <c r="E193" s="15">
        <v>1</v>
      </c>
      <c r="F193" s="62">
        <v>52</v>
      </c>
      <c r="G193" s="38">
        <f t="shared" si="5"/>
        <v>52</v>
      </c>
    </row>
    <row r="194" spans="1:7" ht="18.75">
      <c r="A194" s="37"/>
      <c r="B194" s="21"/>
      <c r="C194" s="14" t="s">
        <v>300</v>
      </c>
      <c r="D194" s="15" t="s">
        <v>11</v>
      </c>
      <c r="E194" s="15">
        <v>5</v>
      </c>
      <c r="F194" s="62">
        <v>2.9</v>
      </c>
      <c r="G194" s="38">
        <f t="shared" si="5"/>
        <v>14.5</v>
      </c>
    </row>
    <row r="195" spans="1:7" ht="18.75">
      <c r="A195" s="37"/>
      <c r="B195" s="21"/>
      <c r="C195" s="14" t="s">
        <v>301</v>
      </c>
      <c r="D195" s="15" t="s">
        <v>11</v>
      </c>
      <c r="E195" s="15">
        <v>5</v>
      </c>
      <c r="F195" s="62">
        <v>4</v>
      </c>
      <c r="G195" s="38">
        <f t="shared" si="5"/>
        <v>20</v>
      </c>
    </row>
    <row r="196" spans="1:7" ht="15.75">
      <c r="A196" s="37"/>
      <c r="B196" s="21"/>
      <c r="C196" s="14" t="s">
        <v>302</v>
      </c>
      <c r="D196" s="15" t="s">
        <v>11</v>
      </c>
      <c r="E196" s="15">
        <v>10</v>
      </c>
      <c r="F196" s="62">
        <v>8</v>
      </c>
      <c r="G196" s="38">
        <f t="shared" si="5"/>
        <v>80</v>
      </c>
    </row>
    <row r="197" spans="1:7" ht="15.75">
      <c r="A197" s="37"/>
      <c r="B197" s="21"/>
      <c r="C197" s="64"/>
      <c r="D197" s="65"/>
      <c r="E197" s="65"/>
      <c r="F197" s="66"/>
      <c r="G197" s="38">
        <f t="shared" si="5"/>
        <v>0</v>
      </c>
    </row>
    <row r="198" spans="1:7" ht="31.5">
      <c r="A198" s="37"/>
      <c r="B198" s="21"/>
      <c r="C198" s="14" t="s">
        <v>176</v>
      </c>
      <c r="D198" s="15" t="s">
        <v>11</v>
      </c>
      <c r="E198" s="15">
        <v>5</v>
      </c>
      <c r="F198" s="62">
        <v>1.8</v>
      </c>
      <c r="G198" s="38">
        <f t="shared" si="5"/>
        <v>9</v>
      </c>
    </row>
    <row r="199" spans="1:7" ht="31.5">
      <c r="A199" s="37"/>
      <c r="B199" s="21"/>
      <c r="C199" s="14" t="s">
        <v>303</v>
      </c>
      <c r="D199" s="15" t="s">
        <v>11</v>
      </c>
      <c r="E199" s="15">
        <v>315</v>
      </c>
      <c r="F199" s="62">
        <v>3.6</v>
      </c>
      <c r="G199" s="38">
        <f t="shared" si="5"/>
        <v>1134</v>
      </c>
    </row>
    <row r="200" spans="1:7" ht="15.75">
      <c r="A200" s="37"/>
      <c r="B200" s="21"/>
      <c r="C200" s="14" t="s">
        <v>304</v>
      </c>
      <c r="D200" s="15" t="s">
        <v>11</v>
      </c>
      <c r="E200" s="15">
        <v>30</v>
      </c>
      <c r="F200" s="62">
        <v>1.5</v>
      </c>
      <c r="G200" s="38">
        <f t="shared" si="5"/>
        <v>45</v>
      </c>
    </row>
    <row r="201" spans="1:7" ht="31.5">
      <c r="A201" s="37"/>
      <c r="B201" s="21"/>
      <c r="C201" s="14" t="s">
        <v>305</v>
      </c>
      <c r="D201" s="15" t="s">
        <v>19</v>
      </c>
      <c r="E201" s="15">
        <v>1</v>
      </c>
      <c r="F201" s="62">
        <v>25</v>
      </c>
      <c r="G201" s="38">
        <f t="shared" si="5"/>
        <v>25</v>
      </c>
    </row>
    <row r="202" spans="1:7" ht="31.5">
      <c r="A202" s="37"/>
      <c r="B202" s="21"/>
      <c r="C202" s="14" t="s">
        <v>306</v>
      </c>
      <c r="D202" s="15" t="s">
        <v>19</v>
      </c>
      <c r="E202" s="15">
        <v>1</v>
      </c>
      <c r="F202" s="62">
        <v>10</v>
      </c>
      <c r="G202" s="38">
        <f t="shared" si="5"/>
        <v>10</v>
      </c>
    </row>
    <row r="203" spans="1:7" ht="31.5">
      <c r="A203" s="37"/>
      <c r="B203" s="21"/>
      <c r="C203" s="14" t="s">
        <v>307</v>
      </c>
      <c r="D203" s="15" t="s">
        <v>19</v>
      </c>
      <c r="E203" s="15">
        <v>1</v>
      </c>
      <c r="F203" s="62">
        <v>10</v>
      </c>
      <c r="G203" s="38">
        <f t="shared" si="5"/>
        <v>10</v>
      </c>
    </row>
    <row r="204" spans="1:7" ht="31.5">
      <c r="A204" s="37"/>
      <c r="B204" s="21"/>
      <c r="C204" s="14" t="s">
        <v>308</v>
      </c>
      <c r="D204" s="15" t="s">
        <v>19</v>
      </c>
      <c r="E204" s="15">
        <v>1</v>
      </c>
      <c r="F204" s="62">
        <v>40</v>
      </c>
      <c r="G204" s="38">
        <f t="shared" si="5"/>
        <v>40</v>
      </c>
    </row>
    <row r="205" spans="1:7" ht="15.75">
      <c r="A205" s="37"/>
      <c r="B205" s="21"/>
      <c r="C205" s="14" t="s">
        <v>309</v>
      </c>
      <c r="D205" s="15" t="s">
        <v>19</v>
      </c>
      <c r="E205" s="15">
        <v>1</v>
      </c>
      <c r="F205" s="62">
        <v>5</v>
      </c>
      <c r="G205" s="38">
        <f t="shared" si="5"/>
        <v>5</v>
      </c>
    </row>
    <row r="206" spans="1:7" ht="31.5">
      <c r="A206" s="37"/>
      <c r="B206" s="21"/>
      <c r="C206" s="14" t="s">
        <v>310</v>
      </c>
      <c r="D206" s="15" t="s">
        <v>19</v>
      </c>
      <c r="E206" s="15">
        <v>3</v>
      </c>
      <c r="F206" s="62">
        <v>8</v>
      </c>
      <c r="G206" s="38">
        <f t="shared" si="5"/>
        <v>24</v>
      </c>
    </row>
    <row r="207" spans="1:7" ht="31.5">
      <c r="A207" s="37"/>
      <c r="B207" s="21"/>
      <c r="C207" s="14" t="s">
        <v>311</v>
      </c>
      <c r="D207" s="15" t="s">
        <v>19</v>
      </c>
      <c r="E207" s="15">
        <v>1</v>
      </c>
      <c r="F207" s="62">
        <v>15</v>
      </c>
      <c r="G207" s="38">
        <f t="shared" si="5"/>
        <v>15</v>
      </c>
    </row>
    <row r="208" spans="1:7" ht="15.75">
      <c r="A208" s="37"/>
      <c r="B208" s="21"/>
      <c r="C208" s="14" t="s">
        <v>312</v>
      </c>
      <c r="D208" s="15" t="s">
        <v>19</v>
      </c>
      <c r="E208" s="15">
        <v>1</v>
      </c>
      <c r="F208" s="62">
        <v>15</v>
      </c>
      <c r="G208" s="38">
        <f t="shared" si="5"/>
        <v>15</v>
      </c>
    </row>
    <row r="209" spans="1:7" ht="15.75">
      <c r="A209" s="37"/>
      <c r="B209" s="21"/>
      <c r="C209" s="14" t="s">
        <v>313</v>
      </c>
      <c r="D209" s="15" t="s">
        <v>19</v>
      </c>
      <c r="E209" s="15">
        <v>4</v>
      </c>
      <c r="F209" s="62">
        <v>10</v>
      </c>
      <c r="G209" s="38">
        <f t="shared" si="5"/>
        <v>40</v>
      </c>
    </row>
    <row r="210" spans="1:7" ht="31.5">
      <c r="A210" s="37"/>
      <c r="B210" s="21"/>
      <c r="C210" s="14" t="s">
        <v>314</v>
      </c>
      <c r="D210" s="15" t="s">
        <v>19</v>
      </c>
      <c r="E210" s="15">
        <v>1</v>
      </c>
      <c r="F210" s="62">
        <v>15</v>
      </c>
      <c r="G210" s="38">
        <f t="shared" si="5"/>
        <v>15</v>
      </c>
    </row>
    <row r="211" spans="1:7" ht="15.75">
      <c r="A211" s="37"/>
      <c r="B211" s="21"/>
      <c r="C211" s="14" t="s">
        <v>315</v>
      </c>
      <c r="D211" s="15" t="s">
        <v>19</v>
      </c>
      <c r="E211" s="15">
        <v>2</v>
      </c>
      <c r="F211" s="62">
        <v>5</v>
      </c>
      <c r="G211" s="38">
        <f t="shared" si="5"/>
        <v>10</v>
      </c>
    </row>
    <row r="212" spans="1:7" ht="31.5">
      <c r="A212" s="37"/>
      <c r="B212" s="21"/>
      <c r="C212" s="14" t="s">
        <v>316</v>
      </c>
      <c r="D212" s="15" t="s">
        <v>19</v>
      </c>
      <c r="E212" s="15">
        <v>1</v>
      </c>
      <c r="F212" s="62">
        <v>5</v>
      </c>
      <c r="G212" s="38">
        <f t="shared" si="5"/>
        <v>5</v>
      </c>
    </row>
    <row r="213" spans="1:7" ht="34.5">
      <c r="A213" s="37"/>
      <c r="B213" s="21"/>
      <c r="C213" s="14" t="s">
        <v>179</v>
      </c>
      <c r="D213" s="15" t="s">
        <v>19</v>
      </c>
      <c r="E213" s="15">
        <v>68</v>
      </c>
      <c r="F213" s="62">
        <v>4.2</v>
      </c>
      <c r="G213" s="38">
        <f t="shared" si="5"/>
        <v>285.60000000000002</v>
      </c>
    </row>
    <row r="214" spans="1:7" ht="15.75">
      <c r="A214" s="37"/>
      <c r="B214" s="21"/>
      <c r="C214" s="14" t="s">
        <v>317</v>
      </c>
      <c r="D214" s="15" t="s">
        <v>11</v>
      </c>
      <c r="E214" s="15">
        <v>5</v>
      </c>
      <c r="F214" s="62">
        <v>8</v>
      </c>
      <c r="G214" s="38">
        <f t="shared" si="5"/>
        <v>40</v>
      </c>
    </row>
    <row r="215" spans="1:7" ht="34.5">
      <c r="A215" s="37"/>
      <c r="B215" s="21"/>
      <c r="C215" s="14" t="s">
        <v>318</v>
      </c>
      <c r="D215" s="15" t="s">
        <v>19</v>
      </c>
      <c r="E215" s="15">
        <v>34</v>
      </c>
      <c r="F215" s="62">
        <v>4.5599999999999996</v>
      </c>
      <c r="G215" s="38">
        <f t="shared" si="5"/>
        <v>155.04</v>
      </c>
    </row>
    <row r="216" spans="1:7" ht="47.25">
      <c r="A216" s="37"/>
      <c r="B216" s="21"/>
      <c r="C216" s="14" t="s">
        <v>319</v>
      </c>
      <c r="D216" s="15" t="s">
        <v>11</v>
      </c>
      <c r="E216" s="15">
        <v>10</v>
      </c>
      <c r="F216" s="62">
        <v>8</v>
      </c>
      <c r="G216" s="38">
        <f t="shared" si="5"/>
        <v>80</v>
      </c>
    </row>
    <row r="217" spans="1:7" ht="15.75">
      <c r="A217" s="37"/>
      <c r="B217" s="21"/>
      <c r="C217" s="64"/>
      <c r="D217" s="65"/>
      <c r="E217" s="65"/>
      <c r="F217" s="66"/>
      <c r="G217" s="38">
        <f t="shared" si="5"/>
        <v>0</v>
      </c>
    </row>
    <row r="218" spans="1:7" ht="31.5">
      <c r="A218" s="37"/>
      <c r="B218" s="21"/>
      <c r="C218" s="14" t="s">
        <v>320</v>
      </c>
      <c r="D218" s="15" t="s">
        <v>198</v>
      </c>
      <c r="E218" s="15">
        <v>30</v>
      </c>
      <c r="F218" s="67">
        <v>7.26</v>
      </c>
      <c r="G218" s="38">
        <f t="shared" si="5"/>
        <v>217.79999999999998</v>
      </c>
    </row>
    <row r="219" spans="1:7" ht="15.75">
      <c r="A219" s="37"/>
      <c r="B219" s="21"/>
      <c r="C219" s="14" t="s">
        <v>321</v>
      </c>
      <c r="D219" s="15" t="s">
        <v>198</v>
      </c>
      <c r="E219" s="15">
        <v>10</v>
      </c>
      <c r="F219" s="67">
        <v>7.26</v>
      </c>
      <c r="G219" s="38">
        <f t="shared" si="5"/>
        <v>72.599999999999994</v>
      </c>
    </row>
    <row r="220" spans="1:7" ht="15.75">
      <c r="A220" s="37"/>
      <c r="B220" s="21"/>
      <c r="C220" s="14" t="s">
        <v>322</v>
      </c>
      <c r="D220" s="15" t="s">
        <v>198</v>
      </c>
      <c r="E220" s="15">
        <v>20</v>
      </c>
      <c r="F220" s="67">
        <v>7.26</v>
      </c>
      <c r="G220" s="38">
        <f t="shared" si="5"/>
        <v>145.19999999999999</v>
      </c>
    </row>
    <row r="221" spans="1:7" ht="15.75">
      <c r="A221" s="37"/>
      <c r="B221" s="21"/>
      <c r="C221" s="14" t="s">
        <v>323</v>
      </c>
      <c r="D221" s="15" t="s">
        <v>198</v>
      </c>
      <c r="E221" s="15">
        <v>8</v>
      </c>
      <c r="F221" s="67">
        <v>7.26</v>
      </c>
      <c r="G221" s="38">
        <f t="shared" si="5"/>
        <v>58.08</v>
      </c>
    </row>
    <row r="222" spans="1:7">
      <c r="A222" s="36" t="s">
        <v>7</v>
      </c>
      <c r="B222" s="390" t="s">
        <v>470</v>
      </c>
      <c r="C222" s="390"/>
      <c r="D222" s="390"/>
      <c r="E222" s="390"/>
      <c r="F222" s="390"/>
      <c r="G222" s="391"/>
    </row>
    <row r="223" spans="1:7">
      <c r="A223" s="37">
        <v>1</v>
      </c>
      <c r="B223" s="21"/>
      <c r="C223" s="154" t="s">
        <v>562</v>
      </c>
      <c r="D223" s="31"/>
      <c r="E223" s="21"/>
      <c r="F223" s="32"/>
      <c r="G223" s="38"/>
    </row>
    <row r="224" spans="1:7">
      <c r="A224" s="37"/>
      <c r="B224" s="21"/>
      <c r="C224" s="30" t="s">
        <v>621</v>
      </c>
      <c r="D224" s="384" t="s">
        <v>472</v>
      </c>
      <c r="E224" s="387">
        <v>1</v>
      </c>
      <c r="F224" s="392">
        <v>450</v>
      </c>
      <c r="G224" s="392">
        <f>E224*F224</f>
        <v>450</v>
      </c>
    </row>
    <row r="225" spans="1:7">
      <c r="A225" s="37"/>
      <c r="B225" s="21"/>
      <c r="C225" s="30" t="s">
        <v>622</v>
      </c>
      <c r="D225" s="385"/>
      <c r="E225" s="388"/>
      <c r="F225" s="393"/>
      <c r="G225" s="393"/>
    </row>
    <row r="226" spans="1:7">
      <c r="A226" s="37"/>
      <c r="B226" s="21"/>
      <c r="C226" s="30" t="s">
        <v>623</v>
      </c>
      <c r="D226" s="385"/>
      <c r="E226" s="388"/>
      <c r="F226" s="393"/>
      <c r="G226" s="393"/>
    </row>
    <row r="227" spans="1:7">
      <c r="A227" s="37"/>
      <c r="B227" s="21"/>
      <c r="C227" s="30" t="s">
        <v>624</v>
      </c>
      <c r="D227" s="385"/>
      <c r="E227" s="388"/>
      <c r="F227" s="393"/>
      <c r="G227" s="393"/>
    </row>
    <row r="228" spans="1:7">
      <c r="A228" s="37"/>
      <c r="B228" s="21"/>
      <c r="C228" s="30" t="s">
        <v>625</v>
      </c>
      <c r="D228" s="385"/>
      <c r="E228" s="388"/>
      <c r="F228" s="393"/>
      <c r="G228" s="393"/>
    </row>
    <row r="229" spans="1:7">
      <c r="A229" s="37"/>
      <c r="B229" s="21"/>
      <c r="C229" s="30" t="s">
        <v>626</v>
      </c>
      <c r="D229" s="385"/>
      <c r="E229" s="388"/>
      <c r="F229" s="393"/>
      <c r="G229" s="393"/>
    </row>
    <row r="230" spans="1:7">
      <c r="A230" s="37"/>
      <c r="B230" s="21"/>
      <c r="C230" s="30" t="s">
        <v>627</v>
      </c>
      <c r="D230" s="386"/>
      <c r="E230" s="389"/>
      <c r="F230" s="394"/>
      <c r="G230" s="394"/>
    </row>
    <row r="231" spans="1:7">
      <c r="A231" s="37"/>
      <c r="B231" s="21"/>
      <c r="C231" s="30" t="s">
        <v>628</v>
      </c>
      <c r="D231" s="384" t="s">
        <v>472</v>
      </c>
      <c r="E231" s="387">
        <v>1</v>
      </c>
      <c r="F231" s="387">
        <v>200</v>
      </c>
      <c r="G231" s="396">
        <f>E231*F231</f>
        <v>200</v>
      </c>
    </row>
    <row r="232" spans="1:7">
      <c r="A232" s="37"/>
      <c r="B232" s="21"/>
      <c r="C232" s="30" t="s">
        <v>629</v>
      </c>
      <c r="D232" s="385"/>
      <c r="E232" s="388"/>
      <c r="F232" s="388"/>
      <c r="G232" s="397"/>
    </row>
    <row r="233" spans="1:7">
      <c r="A233" s="37"/>
      <c r="B233" s="21"/>
      <c r="C233" s="30" t="s">
        <v>473</v>
      </c>
      <c r="D233" s="385"/>
      <c r="E233" s="388"/>
      <c r="F233" s="388"/>
      <c r="G233" s="397"/>
    </row>
    <row r="234" spans="1:7">
      <c r="A234" s="37"/>
      <c r="B234" s="21"/>
      <c r="C234" s="30" t="s">
        <v>630</v>
      </c>
      <c r="D234" s="385"/>
      <c r="E234" s="388"/>
      <c r="F234" s="388"/>
      <c r="G234" s="397"/>
    </row>
    <row r="235" spans="1:7">
      <c r="A235" s="37"/>
      <c r="B235" s="21"/>
      <c r="C235" s="30" t="s">
        <v>631</v>
      </c>
      <c r="D235" s="386"/>
      <c r="E235" s="389"/>
      <c r="F235" s="389"/>
      <c r="G235" s="398"/>
    </row>
    <row r="236" spans="1:7">
      <c r="A236" s="37"/>
      <c r="B236" s="21"/>
      <c r="C236" s="30" t="s">
        <v>569</v>
      </c>
      <c r="D236" s="31" t="s">
        <v>8</v>
      </c>
      <c r="E236" s="21">
        <v>47</v>
      </c>
      <c r="F236" s="32">
        <v>170</v>
      </c>
      <c r="G236" s="38">
        <f t="shared" ref="G236:G282" si="6">E236*F236</f>
        <v>7990</v>
      </c>
    </row>
    <row r="237" spans="1:7">
      <c r="A237" s="37"/>
      <c r="B237" s="21"/>
      <c r="C237" s="30" t="s">
        <v>632</v>
      </c>
      <c r="D237" s="31" t="s">
        <v>8</v>
      </c>
      <c r="E237" s="21">
        <v>4</v>
      </c>
      <c r="F237" s="32">
        <v>220</v>
      </c>
      <c r="G237" s="38">
        <f t="shared" si="6"/>
        <v>880</v>
      </c>
    </row>
    <row r="238" spans="1:7">
      <c r="A238" s="37"/>
      <c r="B238" s="21"/>
      <c r="C238" s="30" t="s">
        <v>570</v>
      </c>
      <c r="D238" s="31" t="s">
        <v>8</v>
      </c>
      <c r="E238" s="21">
        <v>102</v>
      </c>
      <c r="F238" s="32">
        <v>10</v>
      </c>
      <c r="G238" s="38">
        <f t="shared" si="6"/>
        <v>1020</v>
      </c>
    </row>
    <row r="239" spans="1:7">
      <c r="A239" s="37"/>
      <c r="B239" s="21"/>
      <c r="C239" s="30" t="s">
        <v>633</v>
      </c>
      <c r="D239" s="31" t="s">
        <v>8</v>
      </c>
      <c r="E239" s="21">
        <v>2</v>
      </c>
      <c r="F239" s="32">
        <v>120</v>
      </c>
      <c r="G239" s="38">
        <f t="shared" si="6"/>
        <v>240</v>
      </c>
    </row>
    <row r="240" spans="1:7">
      <c r="A240" s="37"/>
      <c r="B240" s="21"/>
      <c r="C240" s="30" t="s">
        <v>634</v>
      </c>
      <c r="D240" s="31" t="s">
        <v>8</v>
      </c>
      <c r="E240" s="21">
        <v>7</v>
      </c>
      <c r="F240" s="32">
        <v>15</v>
      </c>
      <c r="G240" s="38">
        <f t="shared" si="6"/>
        <v>105</v>
      </c>
    </row>
    <row r="241" spans="1:7">
      <c r="A241" s="37"/>
      <c r="B241" s="21"/>
      <c r="C241" s="30" t="s">
        <v>573</v>
      </c>
      <c r="D241" s="31" t="s">
        <v>8</v>
      </c>
      <c r="E241" s="21">
        <v>15</v>
      </c>
      <c r="F241" s="32">
        <v>12</v>
      </c>
      <c r="G241" s="38">
        <f t="shared" si="6"/>
        <v>180</v>
      </c>
    </row>
    <row r="242" spans="1:7">
      <c r="A242" s="37"/>
      <c r="B242" s="21"/>
      <c r="C242" s="30" t="s">
        <v>635</v>
      </c>
      <c r="D242" s="31" t="s">
        <v>8</v>
      </c>
      <c r="E242" s="21">
        <v>2</v>
      </c>
      <c r="F242" s="32">
        <v>25</v>
      </c>
      <c r="G242" s="38">
        <f t="shared" si="6"/>
        <v>50</v>
      </c>
    </row>
    <row r="243" spans="1:7">
      <c r="A243" s="37"/>
      <c r="B243" s="21"/>
      <c r="C243" s="30" t="s">
        <v>636</v>
      </c>
      <c r="D243" s="31" t="s">
        <v>8</v>
      </c>
      <c r="E243" s="21">
        <v>5</v>
      </c>
      <c r="F243" s="32">
        <v>20</v>
      </c>
      <c r="G243" s="38">
        <f t="shared" si="6"/>
        <v>100</v>
      </c>
    </row>
    <row r="244" spans="1:7">
      <c r="A244" s="37"/>
      <c r="B244" s="21"/>
      <c r="C244" s="30" t="s">
        <v>637</v>
      </c>
      <c r="D244" s="31" t="s">
        <v>8</v>
      </c>
      <c r="E244" s="21">
        <v>5</v>
      </c>
      <c r="F244" s="32">
        <v>15</v>
      </c>
      <c r="G244" s="38">
        <f t="shared" si="6"/>
        <v>75</v>
      </c>
    </row>
    <row r="245" spans="1:7">
      <c r="A245" s="37"/>
      <c r="B245" s="21"/>
      <c r="C245" s="30" t="s">
        <v>638</v>
      </c>
      <c r="D245" s="31" t="s">
        <v>11</v>
      </c>
      <c r="E245" s="21">
        <v>55</v>
      </c>
      <c r="F245" s="32">
        <v>1</v>
      </c>
      <c r="G245" s="38">
        <f t="shared" si="6"/>
        <v>55</v>
      </c>
    </row>
    <row r="246" spans="1:7">
      <c r="A246" s="37"/>
      <c r="B246" s="21"/>
      <c r="C246" s="30" t="s">
        <v>639</v>
      </c>
      <c r="D246" s="31" t="s">
        <v>11</v>
      </c>
      <c r="E246" s="21">
        <v>142</v>
      </c>
      <c r="F246" s="32">
        <v>1.5</v>
      </c>
      <c r="G246" s="38">
        <f t="shared" si="6"/>
        <v>213</v>
      </c>
    </row>
    <row r="247" spans="1:7">
      <c r="A247" s="37"/>
      <c r="B247" s="21"/>
      <c r="C247" s="30" t="s">
        <v>640</v>
      </c>
      <c r="D247" s="31" t="s">
        <v>487</v>
      </c>
      <c r="E247" s="21">
        <v>168</v>
      </c>
      <c r="F247" s="32">
        <v>2</v>
      </c>
      <c r="G247" s="38">
        <f t="shared" si="6"/>
        <v>336</v>
      </c>
    </row>
    <row r="248" spans="1:7">
      <c r="A248" s="37"/>
      <c r="B248" s="21"/>
      <c r="C248" s="30" t="s">
        <v>641</v>
      </c>
      <c r="D248" s="31" t="s">
        <v>487</v>
      </c>
      <c r="E248" s="21">
        <v>45</v>
      </c>
      <c r="F248" s="32">
        <v>2.5</v>
      </c>
      <c r="G248" s="38">
        <f t="shared" si="6"/>
        <v>112.5</v>
      </c>
    </row>
    <row r="249" spans="1:7">
      <c r="A249" s="37"/>
      <c r="B249" s="21"/>
      <c r="C249" s="30" t="s">
        <v>642</v>
      </c>
      <c r="D249" s="31" t="s">
        <v>487</v>
      </c>
      <c r="E249" s="21">
        <v>35</v>
      </c>
      <c r="F249" s="32">
        <v>15</v>
      </c>
      <c r="G249" s="38">
        <f t="shared" si="6"/>
        <v>525</v>
      </c>
    </row>
    <row r="250" spans="1:7">
      <c r="A250" s="37"/>
      <c r="B250" s="21"/>
      <c r="C250" s="30" t="s">
        <v>643</v>
      </c>
      <c r="D250" s="31" t="s">
        <v>487</v>
      </c>
      <c r="E250" s="21">
        <v>15</v>
      </c>
      <c r="F250" s="32">
        <v>6.09</v>
      </c>
      <c r="G250" s="38">
        <f t="shared" si="6"/>
        <v>91.35</v>
      </c>
    </row>
    <row r="251" spans="1:7">
      <c r="A251" s="37"/>
      <c r="B251" s="21"/>
      <c r="C251" s="30" t="s">
        <v>644</v>
      </c>
      <c r="D251" s="31" t="s">
        <v>487</v>
      </c>
      <c r="E251" s="21">
        <v>3</v>
      </c>
      <c r="F251" s="32">
        <v>1.72</v>
      </c>
      <c r="G251" s="38">
        <f t="shared" si="6"/>
        <v>5.16</v>
      </c>
    </row>
    <row r="252" spans="1:7">
      <c r="A252" s="37"/>
      <c r="B252" s="21"/>
      <c r="C252" s="30" t="s">
        <v>645</v>
      </c>
      <c r="D252" s="31" t="s">
        <v>487</v>
      </c>
      <c r="E252" s="21">
        <v>3</v>
      </c>
      <c r="F252" s="32">
        <v>1.57</v>
      </c>
      <c r="G252" s="38">
        <f t="shared" si="6"/>
        <v>4.71</v>
      </c>
    </row>
    <row r="253" spans="1:7">
      <c r="A253" s="37"/>
      <c r="B253" s="21"/>
      <c r="C253" s="30" t="s">
        <v>646</v>
      </c>
      <c r="D253" s="31" t="s">
        <v>487</v>
      </c>
      <c r="E253" s="21">
        <v>90</v>
      </c>
      <c r="F253" s="32">
        <v>1.1299999999999999</v>
      </c>
      <c r="G253" s="38">
        <f t="shared" si="6"/>
        <v>101.69999999999999</v>
      </c>
    </row>
    <row r="254" spans="1:7">
      <c r="A254" s="37"/>
      <c r="B254" s="21"/>
      <c r="C254" s="30" t="s">
        <v>647</v>
      </c>
      <c r="D254" s="31" t="s">
        <v>11</v>
      </c>
      <c r="E254" s="21">
        <v>20</v>
      </c>
      <c r="F254" s="32">
        <v>1</v>
      </c>
      <c r="G254" s="38">
        <f t="shared" si="6"/>
        <v>20</v>
      </c>
    </row>
    <row r="255" spans="1:7">
      <c r="A255" s="37"/>
      <c r="B255" s="21"/>
      <c r="C255" s="30" t="s">
        <v>648</v>
      </c>
      <c r="D255" s="31" t="s">
        <v>487</v>
      </c>
      <c r="E255" s="21">
        <v>75</v>
      </c>
      <c r="F255" s="32">
        <v>2.1</v>
      </c>
      <c r="G255" s="38">
        <f t="shared" si="6"/>
        <v>157.5</v>
      </c>
    </row>
    <row r="256" spans="1:7">
      <c r="A256" s="37"/>
      <c r="B256" s="21"/>
      <c r="C256" s="30" t="s">
        <v>649</v>
      </c>
      <c r="D256" s="31" t="s">
        <v>8</v>
      </c>
      <c r="E256" s="21">
        <v>10</v>
      </c>
      <c r="F256" s="32">
        <v>2.7</v>
      </c>
      <c r="G256" s="38">
        <f t="shared" si="6"/>
        <v>27</v>
      </c>
    </row>
    <row r="257" spans="1:7">
      <c r="A257" s="37"/>
      <c r="B257" s="21"/>
      <c r="C257" s="30" t="s">
        <v>578</v>
      </c>
      <c r="D257" s="31" t="s">
        <v>11</v>
      </c>
      <c r="E257" s="21">
        <v>205</v>
      </c>
      <c r="F257" s="32">
        <v>25</v>
      </c>
      <c r="G257" s="38">
        <f t="shared" si="6"/>
        <v>5125</v>
      </c>
    </row>
    <row r="258" spans="1:7">
      <c r="A258" s="37"/>
      <c r="B258" s="21"/>
      <c r="C258" s="154" t="s">
        <v>579</v>
      </c>
      <c r="D258" s="31"/>
      <c r="E258" s="21"/>
      <c r="F258" s="32"/>
      <c r="G258" s="38"/>
    </row>
    <row r="259" spans="1:7">
      <c r="A259" s="37"/>
      <c r="B259" s="21"/>
      <c r="C259" s="30" t="s">
        <v>650</v>
      </c>
      <c r="D259" s="31" t="s">
        <v>8</v>
      </c>
      <c r="E259" s="21">
        <v>1</v>
      </c>
      <c r="F259" s="32">
        <v>250</v>
      </c>
      <c r="G259" s="38">
        <f t="shared" si="6"/>
        <v>250</v>
      </c>
    </row>
    <row r="260" spans="1:7">
      <c r="A260" s="37"/>
      <c r="B260" s="21"/>
      <c r="C260" s="30" t="s">
        <v>651</v>
      </c>
      <c r="D260" s="31" t="s">
        <v>8</v>
      </c>
      <c r="E260" s="21">
        <v>1</v>
      </c>
      <c r="F260" s="32">
        <v>150</v>
      </c>
      <c r="G260" s="38">
        <f t="shared" si="6"/>
        <v>150</v>
      </c>
    </row>
    <row r="261" spans="1:7">
      <c r="A261" s="37"/>
      <c r="B261" s="21"/>
      <c r="C261" s="30" t="s">
        <v>652</v>
      </c>
      <c r="D261" s="31" t="s">
        <v>8</v>
      </c>
      <c r="E261" s="21">
        <v>47</v>
      </c>
      <c r="F261" s="32">
        <v>12</v>
      </c>
      <c r="G261" s="38">
        <f t="shared" si="6"/>
        <v>564</v>
      </c>
    </row>
    <row r="262" spans="1:7">
      <c r="A262" s="37"/>
      <c r="B262" s="21"/>
      <c r="C262" s="30" t="s">
        <v>653</v>
      </c>
      <c r="D262" s="31" t="s">
        <v>8</v>
      </c>
      <c r="E262" s="21">
        <v>4</v>
      </c>
      <c r="F262" s="32">
        <v>15</v>
      </c>
      <c r="G262" s="38">
        <f t="shared" si="6"/>
        <v>60</v>
      </c>
    </row>
    <row r="263" spans="1:7">
      <c r="A263" s="37"/>
      <c r="B263" s="21"/>
      <c r="C263" s="30" t="s">
        <v>654</v>
      </c>
      <c r="D263" s="31" t="s">
        <v>8</v>
      </c>
      <c r="E263" s="21">
        <v>2</v>
      </c>
      <c r="F263" s="32">
        <v>15</v>
      </c>
      <c r="G263" s="38">
        <f t="shared" si="6"/>
        <v>30</v>
      </c>
    </row>
    <row r="264" spans="1:7">
      <c r="A264" s="37"/>
      <c r="B264" s="21"/>
      <c r="C264" s="30" t="s">
        <v>655</v>
      </c>
      <c r="D264" s="31" t="s">
        <v>8</v>
      </c>
      <c r="E264" s="21">
        <v>7</v>
      </c>
      <c r="F264" s="32">
        <v>10</v>
      </c>
      <c r="G264" s="38">
        <f t="shared" si="6"/>
        <v>70</v>
      </c>
    </row>
    <row r="265" spans="1:7">
      <c r="A265" s="37"/>
      <c r="B265" s="21"/>
      <c r="C265" s="30" t="s">
        <v>656</v>
      </c>
      <c r="D265" s="31" t="s">
        <v>8</v>
      </c>
      <c r="E265" s="21">
        <v>15</v>
      </c>
      <c r="F265" s="32">
        <v>5</v>
      </c>
      <c r="G265" s="38">
        <f t="shared" si="6"/>
        <v>75</v>
      </c>
    </row>
    <row r="266" spans="1:7">
      <c r="A266" s="37"/>
      <c r="B266" s="21"/>
      <c r="C266" s="30" t="s">
        <v>657</v>
      </c>
      <c r="D266" s="31" t="s">
        <v>8</v>
      </c>
      <c r="E266" s="21">
        <v>2</v>
      </c>
      <c r="F266" s="32">
        <v>8</v>
      </c>
      <c r="G266" s="38">
        <f t="shared" si="6"/>
        <v>16</v>
      </c>
    </row>
    <row r="267" spans="1:7">
      <c r="A267" s="37"/>
      <c r="B267" s="21"/>
      <c r="C267" s="30" t="s">
        <v>658</v>
      </c>
      <c r="D267" s="31" t="s">
        <v>8</v>
      </c>
      <c r="E267" s="21">
        <v>5</v>
      </c>
      <c r="F267" s="32">
        <v>5</v>
      </c>
      <c r="G267" s="38">
        <f t="shared" si="6"/>
        <v>25</v>
      </c>
    </row>
    <row r="268" spans="1:7">
      <c r="A268" s="37"/>
      <c r="B268" s="21"/>
      <c r="C268" s="30" t="s">
        <v>659</v>
      </c>
      <c r="D268" s="31" t="s">
        <v>8</v>
      </c>
      <c r="E268" s="21">
        <v>5</v>
      </c>
      <c r="F268" s="32">
        <v>3</v>
      </c>
      <c r="G268" s="38">
        <f t="shared" si="6"/>
        <v>15</v>
      </c>
    </row>
    <row r="269" spans="1:7">
      <c r="A269" s="37"/>
      <c r="B269" s="21"/>
      <c r="C269" s="30" t="s">
        <v>660</v>
      </c>
      <c r="D269" s="31" t="s">
        <v>8</v>
      </c>
      <c r="E269" s="21">
        <v>10</v>
      </c>
      <c r="F269" s="32">
        <v>4.5</v>
      </c>
      <c r="G269" s="38">
        <f t="shared" si="6"/>
        <v>45</v>
      </c>
    </row>
    <row r="270" spans="1:7">
      <c r="A270" s="37"/>
      <c r="B270" s="21"/>
      <c r="C270" s="30" t="s">
        <v>585</v>
      </c>
      <c r="D270" s="31" t="s">
        <v>11</v>
      </c>
      <c r="E270" s="21">
        <v>75</v>
      </c>
      <c r="F270" s="32">
        <v>2.7</v>
      </c>
      <c r="G270" s="38">
        <f t="shared" si="6"/>
        <v>202.5</v>
      </c>
    </row>
    <row r="271" spans="1:7">
      <c r="A271" s="37"/>
      <c r="B271" s="21"/>
      <c r="C271" s="30" t="s">
        <v>586</v>
      </c>
      <c r="D271" s="31" t="s">
        <v>11</v>
      </c>
      <c r="E271" s="21">
        <v>75</v>
      </c>
      <c r="F271" s="32">
        <v>5.0999999999999996</v>
      </c>
      <c r="G271" s="38">
        <f t="shared" si="6"/>
        <v>382.5</v>
      </c>
    </row>
    <row r="272" spans="1:7">
      <c r="A272" s="37"/>
      <c r="B272" s="21"/>
      <c r="C272" s="30" t="s">
        <v>661</v>
      </c>
      <c r="D272" s="31" t="s">
        <v>11</v>
      </c>
      <c r="E272" s="21">
        <v>205</v>
      </c>
      <c r="F272" s="32">
        <v>8</v>
      </c>
      <c r="G272" s="38">
        <f t="shared" si="6"/>
        <v>1640</v>
      </c>
    </row>
    <row r="273" spans="1:7">
      <c r="A273" s="37"/>
      <c r="B273" s="21"/>
      <c r="C273" s="30" t="s">
        <v>662</v>
      </c>
      <c r="D273" s="31" t="s">
        <v>11</v>
      </c>
      <c r="E273" s="21">
        <v>35</v>
      </c>
      <c r="F273" s="32">
        <v>18</v>
      </c>
      <c r="G273" s="38">
        <f t="shared" si="6"/>
        <v>630</v>
      </c>
    </row>
    <row r="274" spans="1:7">
      <c r="A274" s="37"/>
      <c r="B274" s="21"/>
      <c r="C274" s="30" t="s">
        <v>663</v>
      </c>
      <c r="D274" s="31" t="s">
        <v>11</v>
      </c>
      <c r="E274" s="21">
        <v>355</v>
      </c>
      <c r="F274" s="32">
        <v>18</v>
      </c>
      <c r="G274" s="38">
        <f t="shared" si="6"/>
        <v>6390</v>
      </c>
    </row>
    <row r="275" spans="1:7">
      <c r="A275" s="37"/>
      <c r="B275" s="21"/>
      <c r="C275" s="30" t="s">
        <v>664</v>
      </c>
      <c r="D275" s="31" t="s">
        <v>11</v>
      </c>
      <c r="E275" s="21">
        <v>111</v>
      </c>
      <c r="F275" s="32">
        <v>18</v>
      </c>
      <c r="G275" s="38">
        <f t="shared" si="6"/>
        <v>1998</v>
      </c>
    </row>
    <row r="276" spans="1:7">
      <c r="A276" s="37"/>
      <c r="B276" s="21"/>
      <c r="C276" s="30" t="s">
        <v>587</v>
      </c>
      <c r="D276" s="31" t="s">
        <v>37</v>
      </c>
      <c r="E276" s="21">
        <v>128</v>
      </c>
      <c r="F276" s="32">
        <v>0.9</v>
      </c>
      <c r="G276" s="38">
        <f t="shared" si="6"/>
        <v>115.2</v>
      </c>
    </row>
    <row r="277" spans="1:7">
      <c r="A277" s="37"/>
      <c r="B277" s="21"/>
      <c r="C277" s="30" t="s">
        <v>665</v>
      </c>
      <c r="D277" s="31" t="s">
        <v>37</v>
      </c>
      <c r="E277" s="21">
        <v>10</v>
      </c>
      <c r="F277" s="32">
        <v>1.4</v>
      </c>
      <c r="G277" s="38">
        <f t="shared" si="6"/>
        <v>14</v>
      </c>
    </row>
    <row r="278" spans="1:7">
      <c r="A278" s="37"/>
      <c r="B278" s="21"/>
      <c r="C278" s="30" t="s">
        <v>666</v>
      </c>
      <c r="D278" s="31" t="s">
        <v>8</v>
      </c>
      <c r="E278" s="21">
        <v>36</v>
      </c>
      <c r="F278" s="32">
        <v>0.95</v>
      </c>
      <c r="G278" s="38">
        <f t="shared" si="6"/>
        <v>34.199999999999996</v>
      </c>
    </row>
    <row r="279" spans="1:7">
      <c r="A279" s="37"/>
      <c r="B279" s="21"/>
      <c r="C279" s="30" t="s">
        <v>667</v>
      </c>
      <c r="D279" s="31" t="s">
        <v>8</v>
      </c>
      <c r="E279" s="21">
        <v>2</v>
      </c>
      <c r="F279" s="32">
        <v>1.4</v>
      </c>
      <c r="G279" s="38">
        <f t="shared" si="6"/>
        <v>2.8</v>
      </c>
    </row>
    <row r="280" spans="1:7">
      <c r="A280" s="37"/>
      <c r="B280" s="21"/>
      <c r="C280" s="30" t="s">
        <v>588</v>
      </c>
      <c r="D280" s="31" t="s">
        <v>37</v>
      </c>
      <c r="E280" s="21">
        <v>10</v>
      </c>
      <c r="F280" s="32">
        <v>1.5</v>
      </c>
      <c r="G280" s="38">
        <f t="shared" si="6"/>
        <v>15</v>
      </c>
    </row>
    <row r="281" spans="1:7">
      <c r="A281" s="37"/>
      <c r="B281" s="21"/>
      <c r="C281" s="30" t="s">
        <v>668</v>
      </c>
      <c r="D281" s="31" t="s">
        <v>8</v>
      </c>
      <c r="E281" s="21">
        <v>18</v>
      </c>
      <c r="F281" s="32">
        <v>15</v>
      </c>
      <c r="G281" s="38">
        <f t="shared" si="6"/>
        <v>270</v>
      </c>
    </row>
    <row r="282" spans="1:7">
      <c r="A282" s="37"/>
      <c r="B282" s="21"/>
      <c r="C282" s="30" t="s">
        <v>589</v>
      </c>
      <c r="D282" s="31" t="s">
        <v>8</v>
      </c>
      <c r="E282" s="21">
        <v>10</v>
      </c>
      <c r="F282" s="32">
        <v>10</v>
      </c>
      <c r="G282" s="38">
        <f t="shared" si="6"/>
        <v>100</v>
      </c>
    </row>
    <row r="284" spans="1:7" ht="14.45" customHeight="1">
      <c r="C284" s="380" t="s">
        <v>14</v>
      </c>
      <c r="D284" s="381"/>
      <c r="E284" s="381"/>
      <c r="F284" s="382"/>
      <c r="G284" s="19">
        <f>SUM(G9:G282)</f>
        <v>335436.74199999991</v>
      </c>
    </row>
    <row r="285" spans="1:7" ht="13.15" customHeight="1">
      <c r="C285" s="380" t="s">
        <v>12</v>
      </c>
      <c r="D285" s="381"/>
      <c r="E285" s="381"/>
      <c r="F285" s="382"/>
      <c r="G285" s="19">
        <f>G284*8%</f>
        <v>26834.939359999993</v>
      </c>
    </row>
    <row r="286" spans="1:7" ht="13.15" customHeight="1">
      <c r="C286" s="380" t="s">
        <v>13</v>
      </c>
      <c r="D286" s="381"/>
      <c r="E286" s="381"/>
      <c r="F286" s="382"/>
      <c r="G286" s="19">
        <f>(G284+G285)*1.2</f>
        <v>434726.01763199992</v>
      </c>
    </row>
  </sheetData>
  <mergeCells count="22">
    <mergeCell ref="C286:F286"/>
    <mergeCell ref="A1:G1"/>
    <mergeCell ref="B2:E2"/>
    <mergeCell ref="B3:E3"/>
    <mergeCell ref="B4:E4"/>
    <mergeCell ref="C284:F284"/>
    <mergeCell ref="G231:G235"/>
    <mergeCell ref="B105:G105"/>
    <mergeCell ref="B127:G127"/>
    <mergeCell ref="B180:G180"/>
    <mergeCell ref="C285:F285"/>
    <mergeCell ref="B5:E5"/>
    <mergeCell ref="D231:D235"/>
    <mergeCell ref="E231:E235"/>
    <mergeCell ref="F231:F235"/>
    <mergeCell ref="B222:G222"/>
    <mergeCell ref="B8:G8"/>
    <mergeCell ref="B74:G74"/>
    <mergeCell ref="F224:F230"/>
    <mergeCell ref="G224:G230"/>
    <mergeCell ref="D224:D230"/>
    <mergeCell ref="E224:E230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95" t="s">
        <v>28</v>
      </c>
      <c r="B1" s="395"/>
      <c r="C1" s="395"/>
      <c r="D1" s="395"/>
      <c r="E1" s="395"/>
      <c r="F1" s="395"/>
      <c r="G1" s="395"/>
    </row>
    <row r="2" spans="1:8" ht="30" customHeight="1">
      <c r="A2" s="18" t="s">
        <v>22</v>
      </c>
      <c r="B2" s="383" t="s">
        <v>23</v>
      </c>
      <c r="C2" s="383"/>
      <c r="D2" s="383"/>
      <c r="E2" s="383"/>
    </row>
    <row r="3" spans="1:8" ht="26.45" customHeight="1">
      <c r="A3" s="18" t="s">
        <v>24</v>
      </c>
      <c r="B3" s="383" t="s">
        <v>216</v>
      </c>
      <c r="C3" s="383"/>
      <c r="D3" s="383"/>
      <c r="E3" s="383"/>
      <c r="G3" s="18"/>
      <c r="H3" s="46"/>
    </row>
    <row r="4" spans="1:8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8">
      <c r="A5" s="18" t="s">
        <v>26</v>
      </c>
      <c r="B5" s="383"/>
      <c r="C5" s="383"/>
      <c r="D5" s="383"/>
      <c r="E5" s="383"/>
      <c r="F5" s="18"/>
      <c r="G5" s="18"/>
    </row>
    <row r="6" spans="1:8" ht="13.5" thickBot="1"/>
    <row r="7" spans="1:8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8" ht="15" customHeight="1">
      <c r="A8" s="36" t="s">
        <v>2</v>
      </c>
      <c r="B8" s="390" t="s">
        <v>29</v>
      </c>
      <c r="C8" s="390"/>
      <c r="D8" s="390"/>
      <c r="E8" s="390"/>
      <c r="F8" s="390"/>
      <c r="G8" s="391"/>
    </row>
    <row r="9" spans="1:8" ht="30">
      <c r="A9" s="37">
        <v>1</v>
      </c>
      <c r="B9" s="1">
        <v>9992396505</v>
      </c>
      <c r="C9" s="2" t="s">
        <v>217</v>
      </c>
      <c r="D9" s="3" t="s">
        <v>31</v>
      </c>
      <c r="E9" s="4">
        <v>32.5</v>
      </c>
      <c r="F9" s="25"/>
      <c r="G9" s="38">
        <f>E9*F9</f>
        <v>0</v>
      </c>
    </row>
    <row r="10" spans="1:8" ht="30">
      <c r="A10" s="37">
        <v>2</v>
      </c>
      <c r="B10" s="1">
        <v>9992396505</v>
      </c>
      <c r="C10" s="2" t="s">
        <v>218</v>
      </c>
      <c r="D10" s="3" t="s">
        <v>31</v>
      </c>
      <c r="E10" s="4">
        <v>32.5</v>
      </c>
      <c r="F10" s="25"/>
      <c r="G10" s="38">
        <f t="shared" ref="G10:G36" si="0">E10*F10</f>
        <v>0</v>
      </c>
    </row>
    <row r="11" spans="1:8" ht="45">
      <c r="A11" s="37">
        <v>3</v>
      </c>
      <c r="B11"/>
      <c r="C11" s="47" t="s">
        <v>219</v>
      </c>
      <c r="D11" s="3" t="s">
        <v>31</v>
      </c>
      <c r="E11" s="4">
        <v>309.3</v>
      </c>
      <c r="F11" s="25"/>
      <c r="G11" s="38">
        <f t="shared" si="0"/>
        <v>0</v>
      </c>
    </row>
    <row r="12" spans="1:8" ht="45">
      <c r="A12" s="37">
        <v>4</v>
      </c>
      <c r="B12"/>
      <c r="C12" s="47" t="s">
        <v>220</v>
      </c>
      <c r="D12" s="3" t="s">
        <v>31</v>
      </c>
      <c r="E12" s="4">
        <v>309.3</v>
      </c>
      <c r="F12" s="25"/>
      <c r="G12" s="38">
        <f t="shared" si="0"/>
        <v>0</v>
      </c>
    </row>
    <row r="13" spans="1:8" ht="45">
      <c r="A13" s="37">
        <v>5</v>
      </c>
      <c r="B13"/>
      <c r="C13" s="47" t="s">
        <v>221</v>
      </c>
      <c r="D13" s="3" t="s">
        <v>31</v>
      </c>
      <c r="E13" s="4">
        <v>200.5</v>
      </c>
      <c r="F13" s="25"/>
      <c r="G13" s="38">
        <f t="shared" si="0"/>
        <v>0</v>
      </c>
    </row>
    <row r="14" spans="1:8" ht="45">
      <c r="A14" s="37">
        <v>6</v>
      </c>
      <c r="B14"/>
      <c r="C14" s="47" t="s">
        <v>222</v>
      </c>
      <c r="D14" s="3" t="s">
        <v>31</v>
      </c>
      <c r="E14" s="4">
        <v>200.5</v>
      </c>
      <c r="F14" s="25"/>
      <c r="G14" s="38">
        <f t="shared" si="0"/>
        <v>0</v>
      </c>
    </row>
    <row r="15" spans="1:8" ht="45">
      <c r="A15" s="37">
        <v>7</v>
      </c>
      <c r="B15" s="1" t="s">
        <v>223</v>
      </c>
      <c r="C15" s="2" t="s">
        <v>224</v>
      </c>
      <c r="D15" s="3" t="s">
        <v>31</v>
      </c>
      <c r="E15" s="4" t="s">
        <v>225</v>
      </c>
      <c r="F15" s="25"/>
      <c r="G15" s="38">
        <f t="shared" si="0"/>
        <v>0</v>
      </c>
    </row>
    <row r="16" spans="1:8" ht="45">
      <c r="A16" s="37">
        <v>8</v>
      </c>
      <c r="B16" s="1" t="s">
        <v>223</v>
      </c>
      <c r="C16" s="2" t="s">
        <v>226</v>
      </c>
      <c r="D16" s="3" t="s">
        <v>31</v>
      </c>
      <c r="E16" s="4" t="s">
        <v>225</v>
      </c>
      <c r="F16" s="25"/>
      <c r="G16" s="38">
        <f t="shared" si="0"/>
        <v>0</v>
      </c>
    </row>
    <row r="17" spans="1:8" ht="30">
      <c r="A17" s="37">
        <v>9</v>
      </c>
      <c r="B17" s="1" t="s">
        <v>227</v>
      </c>
      <c r="C17" s="2" t="s">
        <v>228</v>
      </c>
      <c r="D17" s="3" t="s">
        <v>229</v>
      </c>
      <c r="E17" s="4" t="s">
        <v>230</v>
      </c>
      <c r="F17" s="25"/>
      <c r="G17" s="38">
        <f t="shared" si="0"/>
        <v>0</v>
      </c>
    </row>
    <row r="18" spans="1:8" ht="30">
      <c r="A18" s="37">
        <v>10</v>
      </c>
      <c r="B18" s="1" t="s">
        <v>231</v>
      </c>
      <c r="C18" s="2" t="s">
        <v>232</v>
      </c>
      <c r="D18" s="3" t="s">
        <v>229</v>
      </c>
      <c r="E18" s="4" t="s">
        <v>230</v>
      </c>
      <c r="F18" s="25"/>
      <c r="G18" s="38">
        <f t="shared" si="0"/>
        <v>0</v>
      </c>
    </row>
    <row r="19" spans="1:8" ht="30">
      <c r="A19" s="37">
        <v>11</v>
      </c>
      <c r="B19" s="1" t="s">
        <v>233</v>
      </c>
      <c r="C19" s="2" t="s">
        <v>234</v>
      </c>
      <c r="D19" s="3" t="s">
        <v>229</v>
      </c>
      <c r="E19" s="4" t="s">
        <v>235</v>
      </c>
      <c r="F19" s="25"/>
      <c r="G19" s="38">
        <f t="shared" si="0"/>
        <v>0</v>
      </c>
    </row>
    <row r="20" spans="1:8" ht="30">
      <c r="A20" s="37">
        <v>12</v>
      </c>
      <c r="B20" s="1" t="s">
        <v>236</v>
      </c>
      <c r="C20" s="2" t="s">
        <v>237</v>
      </c>
      <c r="D20" s="3" t="s">
        <v>229</v>
      </c>
      <c r="E20" s="4" t="s">
        <v>235</v>
      </c>
      <c r="F20" s="25"/>
      <c r="G20" s="38">
        <f t="shared" si="0"/>
        <v>0</v>
      </c>
    </row>
    <row r="21" spans="1:8" ht="30">
      <c r="A21" s="37">
        <v>13</v>
      </c>
      <c r="B21" s="1"/>
      <c r="C21" s="2" t="s">
        <v>238</v>
      </c>
      <c r="D21" s="3" t="s">
        <v>37</v>
      </c>
      <c r="E21" s="4">
        <v>4</v>
      </c>
      <c r="F21" s="25"/>
      <c r="G21" s="38">
        <f t="shared" si="0"/>
        <v>0</v>
      </c>
    </row>
    <row r="22" spans="1:8" ht="15">
      <c r="A22" s="37">
        <v>14</v>
      </c>
      <c r="B22" s="1">
        <v>9992100027</v>
      </c>
      <c r="C22" s="2" t="s">
        <v>36</v>
      </c>
      <c r="D22" s="3" t="s">
        <v>37</v>
      </c>
      <c r="E22" s="4">
        <v>4</v>
      </c>
      <c r="F22" s="25"/>
      <c r="G22" s="38">
        <f t="shared" si="0"/>
        <v>0</v>
      </c>
    </row>
    <row r="23" spans="1:8" ht="30">
      <c r="A23" s="37">
        <v>15</v>
      </c>
      <c r="B23" s="1" t="s">
        <v>64</v>
      </c>
      <c r="C23" s="2" t="s">
        <v>65</v>
      </c>
      <c r="D23" s="3" t="s">
        <v>31</v>
      </c>
      <c r="E23" s="4">
        <v>115.5</v>
      </c>
      <c r="F23" s="25"/>
      <c r="G23" s="38">
        <f t="shared" si="0"/>
        <v>0</v>
      </c>
    </row>
    <row r="24" spans="1:8" ht="15">
      <c r="A24" s="37">
        <v>16</v>
      </c>
      <c r="B24" s="1">
        <v>9992132093</v>
      </c>
      <c r="C24" s="2" t="s">
        <v>34</v>
      </c>
      <c r="D24" s="3" t="s">
        <v>31</v>
      </c>
      <c r="E24" s="4">
        <v>120.8</v>
      </c>
      <c r="F24" s="25"/>
      <c r="G24" s="38">
        <f t="shared" si="0"/>
        <v>0</v>
      </c>
    </row>
    <row r="25" spans="1:8" ht="15">
      <c r="A25" s="37">
        <v>17</v>
      </c>
      <c r="B25" s="1" t="s">
        <v>66</v>
      </c>
      <c r="C25" s="2" t="s">
        <v>67</v>
      </c>
      <c r="D25" s="3" t="s">
        <v>31</v>
      </c>
      <c r="E25" s="4">
        <v>120.8</v>
      </c>
      <c r="F25" s="25"/>
      <c r="G25" s="38">
        <f t="shared" si="0"/>
        <v>0</v>
      </c>
    </row>
    <row r="26" spans="1:8" ht="30">
      <c r="A26" s="37">
        <v>18</v>
      </c>
      <c r="B26" s="1" t="s">
        <v>79</v>
      </c>
      <c r="C26" s="2" t="s">
        <v>80</v>
      </c>
      <c r="D26" s="3" t="s">
        <v>18</v>
      </c>
      <c r="E26" s="4">
        <v>484</v>
      </c>
      <c r="F26" s="25"/>
      <c r="G26" s="38">
        <f t="shared" si="0"/>
        <v>0</v>
      </c>
    </row>
    <row r="27" spans="1:8" ht="30">
      <c r="A27" s="37">
        <v>19</v>
      </c>
      <c r="B27" s="1" t="s">
        <v>81</v>
      </c>
      <c r="C27" s="2" t="s">
        <v>82</v>
      </c>
      <c r="D27" s="3" t="s">
        <v>18</v>
      </c>
      <c r="E27" s="4">
        <v>484</v>
      </c>
      <c r="F27" s="25"/>
      <c r="G27" s="38">
        <f t="shared" si="0"/>
        <v>0</v>
      </c>
    </row>
    <row r="28" spans="1:8" ht="30">
      <c r="A28" s="37">
        <v>20</v>
      </c>
      <c r="B28" s="48" t="s">
        <v>239</v>
      </c>
      <c r="C28" s="2" t="s">
        <v>83</v>
      </c>
      <c r="D28" s="3" t="s">
        <v>18</v>
      </c>
      <c r="E28" s="4" t="s">
        <v>240</v>
      </c>
      <c r="F28" s="25"/>
      <c r="G28" s="38">
        <f t="shared" si="0"/>
        <v>0</v>
      </c>
    </row>
    <row r="29" spans="1:8" ht="30">
      <c r="A29" s="37">
        <v>21</v>
      </c>
      <c r="B29" s="1">
        <v>8101115212</v>
      </c>
      <c r="C29" s="2" t="s">
        <v>85</v>
      </c>
      <c r="D29" s="3" t="s">
        <v>86</v>
      </c>
      <c r="E29" s="4" t="s">
        <v>241</v>
      </c>
      <c r="F29" s="25"/>
      <c r="G29" s="38">
        <f t="shared" si="0"/>
        <v>0</v>
      </c>
    </row>
    <row r="30" spans="1:8" ht="15">
      <c r="A30" s="37">
        <v>22</v>
      </c>
      <c r="B30" s="1">
        <v>1302000112</v>
      </c>
      <c r="C30" s="2" t="s">
        <v>88</v>
      </c>
      <c r="D30" s="3" t="s">
        <v>89</v>
      </c>
      <c r="E30" s="4"/>
      <c r="F30" s="25"/>
      <c r="G30" s="38">
        <f t="shared" si="0"/>
        <v>0</v>
      </c>
    </row>
    <row r="31" spans="1:8">
      <c r="A31" s="36" t="s">
        <v>3</v>
      </c>
      <c r="B31" s="390" t="s">
        <v>91</v>
      </c>
      <c r="C31" s="390"/>
      <c r="D31" s="390"/>
      <c r="E31" s="390"/>
      <c r="F31" s="390"/>
      <c r="G31" s="391"/>
    </row>
    <row r="32" spans="1:8" ht="15.75">
      <c r="A32" s="37">
        <v>23</v>
      </c>
      <c r="B32" s="21"/>
      <c r="C32" s="54" t="s">
        <v>92</v>
      </c>
      <c r="D32" s="5" t="s">
        <v>17</v>
      </c>
      <c r="E32" s="6">
        <v>770</v>
      </c>
      <c r="F32" s="28"/>
      <c r="G32" s="38">
        <f t="shared" si="0"/>
        <v>0</v>
      </c>
      <c r="H32" t="s">
        <v>120</v>
      </c>
    </row>
    <row r="33" spans="1:8" ht="15.75">
      <c r="A33" s="37">
        <f>A32+1</f>
        <v>24</v>
      </c>
      <c r="B33" s="21"/>
      <c r="C33" s="54" t="s">
        <v>93</v>
      </c>
      <c r="D33" s="5" t="s">
        <v>17</v>
      </c>
      <c r="E33" s="6">
        <v>770</v>
      </c>
      <c r="F33" s="28"/>
      <c r="G33" s="38">
        <f t="shared" si="0"/>
        <v>0</v>
      </c>
      <c r="H33" t="s">
        <v>121</v>
      </c>
    </row>
    <row r="34" spans="1:8" ht="30">
      <c r="A34" s="37">
        <f t="shared" ref="A34:A47" si="1">A33+1</f>
        <v>25</v>
      </c>
      <c r="B34" s="21"/>
      <c r="C34" s="54" t="s">
        <v>270</v>
      </c>
      <c r="D34" s="5" t="s">
        <v>17</v>
      </c>
      <c r="E34" s="6">
        <v>3.4</v>
      </c>
      <c r="F34" s="28"/>
      <c r="G34" s="38">
        <f t="shared" si="0"/>
        <v>0</v>
      </c>
      <c r="H34" t="s">
        <v>122</v>
      </c>
    </row>
    <row r="35" spans="1:8" ht="45">
      <c r="A35" s="37">
        <f t="shared" si="1"/>
        <v>26</v>
      </c>
      <c r="B35" s="21"/>
      <c r="C35" s="54" t="s">
        <v>508</v>
      </c>
      <c r="D35" s="5" t="s">
        <v>18</v>
      </c>
      <c r="E35" s="6">
        <v>393</v>
      </c>
      <c r="F35" s="28"/>
      <c r="G35" s="38">
        <f t="shared" si="0"/>
        <v>0</v>
      </c>
      <c r="H35" t="s">
        <v>123</v>
      </c>
    </row>
    <row r="36" spans="1:8" ht="30">
      <c r="A36" s="37">
        <f t="shared" si="1"/>
        <v>27</v>
      </c>
      <c r="B36" s="21"/>
      <c r="C36" s="54" t="s">
        <v>271</v>
      </c>
      <c r="D36" s="5" t="s">
        <v>96</v>
      </c>
      <c r="E36" s="6">
        <v>895</v>
      </c>
      <c r="F36" s="28"/>
      <c r="G36" s="38">
        <f t="shared" si="0"/>
        <v>0</v>
      </c>
      <c r="H36"/>
    </row>
    <row r="37" spans="1:8" ht="15.75">
      <c r="A37" s="37">
        <f t="shared" si="1"/>
        <v>28</v>
      </c>
      <c r="B37" s="21"/>
      <c r="C37" s="54" t="s">
        <v>272</v>
      </c>
      <c r="D37" s="5" t="s">
        <v>96</v>
      </c>
      <c r="E37" s="6">
        <v>895</v>
      </c>
      <c r="F37" s="28"/>
      <c r="G37" s="38">
        <f t="shared" ref="G37:G47" si="2">E37*F37</f>
        <v>0</v>
      </c>
      <c r="H37" t="s">
        <v>124</v>
      </c>
    </row>
    <row r="38" spans="1:8" ht="30">
      <c r="A38" s="37">
        <f t="shared" si="1"/>
        <v>29</v>
      </c>
      <c r="B38" s="21"/>
      <c r="C38" s="54" t="s">
        <v>264</v>
      </c>
      <c r="D38" s="5" t="s">
        <v>96</v>
      </c>
      <c r="E38" s="6">
        <v>970</v>
      </c>
      <c r="F38" s="28"/>
      <c r="G38" s="38">
        <f t="shared" si="2"/>
        <v>0</v>
      </c>
      <c r="H38"/>
    </row>
    <row r="39" spans="1:8" ht="15.75">
      <c r="A39" s="37">
        <f t="shared" si="1"/>
        <v>30</v>
      </c>
      <c r="B39" s="21"/>
      <c r="C39" s="54" t="s">
        <v>265</v>
      </c>
      <c r="D39" s="5" t="s">
        <v>96</v>
      </c>
      <c r="E39" s="6">
        <v>970</v>
      </c>
      <c r="F39" s="28"/>
      <c r="G39" s="38">
        <f t="shared" si="2"/>
        <v>0</v>
      </c>
      <c r="H39" t="s">
        <v>125</v>
      </c>
    </row>
    <row r="40" spans="1:8" ht="30">
      <c r="A40" s="37">
        <f t="shared" si="1"/>
        <v>31</v>
      </c>
      <c r="B40" s="21"/>
      <c r="C40" s="54" t="s">
        <v>278</v>
      </c>
      <c r="D40" s="5" t="s">
        <v>96</v>
      </c>
      <c r="E40" s="6">
        <v>570</v>
      </c>
      <c r="F40" s="28"/>
      <c r="G40" s="38">
        <f t="shared" si="2"/>
        <v>0</v>
      </c>
      <c r="H40" t="s">
        <v>125</v>
      </c>
    </row>
    <row r="41" spans="1:8" ht="45">
      <c r="A41" s="37">
        <f t="shared" si="1"/>
        <v>32</v>
      </c>
      <c r="B41" s="21"/>
      <c r="C41" s="54" t="s">
        <v>279</v>
      </c>
      <c r="D41" s="5" t="s">
        <v>17</v>
      </c>
      <c r="E41" s="6">
        <v>66</v>
      </c>
      <c r="F41" s="28"/>
      <c r="G41" s="38">
        <f t="shared" si="2"/>
        <v>0</v>
      </c>
      <c r="H41" t="s">
        <v>126</v>
      </c>
    </row>
    <row r="42" spans="1:8" ht="15.75">
      <c r="A42" s="37">
        <f t="shared" si="1"/>
        <v>33</v>
      </c>
      <c r="B42" s="21"/>
      <c r="C42" s="54" t="s">
        <v>104</v>
      </c>
      <c r="D42" s="5" t="s">
        <v>17</v>
      </c>
      <c r="E42" s="6">
        <v>0.4</v>
      </c>
      <c r="F42" s="28"/>
      <c r="G42" s="38">
        <f t="shared" si="2"/>
        <v>0</v>
      </c>
      <c r="H42" t="s">
        <v>127</v>
      </c>
    </row>
    <row r="43" spans="1:8" ht="30">
      <c r="A43" s="37">
        <f t="shared" si="1"/>
        <v>34</v>
      </c>
      <c r="B43" s="21"/>
      <c r="C43" s="54" t="s">
        <v>106</v>
      </c>
      <c r="D43" s="5" t="s">
        <v>18</v>
      </c>
      <c r="E43" s="6">
        <v>455</v>
      </c>
      <c r="F43" s="28"/>
      <c r="G43" s="38">
        <f t="shared" si="2"/>
        <v>0</v>
      </c>
      <c r="H43"/>
    </row>
    <row r="44" spans="1:8" ht="30">
      <c r="A44" s="37">
        <f t="shared" si="1"/>
        <v>35</v>
      </c>
      <c r="B44" s="21"/>
      <c r="C44" s="54" t="s">
        <v>112</v>
      </c>
      <c r="D44" s="5" t="s">
        <v>96</v>
      </c>
      <c r="E44" s="6">
        <v>17804</v>
      </c>
      <c r="F44" s="28"/>
      <c r="G44" s="38">
        <f t="shared" si="2"/>
        <v>0</v>
      </c>
      <c r="H44"/>
    </row>
    <row r="45" spans="1:8" ht="15.75">
      <c r="A45" s="37">
        <f t="shared" si="1"/>
        <v>36</v>
      </c>
      <c r="B45" s="21"/>
      <c r="C45" s="54" t="s">
        <v>21</v>
      </c>
      <c r="D45" s="5" t="s">
        <v>96</v>
      </c>
      <c r="E45" s="6">
        <v>17804</v>
      </c>
      <c r="F45" s="28"/>
      <c r="G45" s="38">
        <f t="shared" si="2"/>
        <v>0</v>
      </c>
      <c r="H45" t="s">
        <v>128</v>
      </c>
    </row>
    <row r="46" spans="1:8" ht="30">
      <c r="A46" s="37">
        <f t="shared" si="1"/>
        <v>37</v>
      </c>
      <c r="B46" s="21"/>
      <c r="C46" s="61" t="s">
        <v>280</v>
      </c>
      <c r="D46" s="5" t="s">
        <v>18</v>
      </c>
      <c r="E46" s="6">
        <v>484</v>
      </c>
      <c r="F46" s="28"/>
      <c r="G46" s="38">
        <f t="shared" si="2"/>
        <v>0</v>
      </c>
      <c r="H46" t="s">
        <v>129</v>
      </c>
    </row>
    <row r="47" spans="1:8" ht="30">
      <c r="A47" s="37">
        <f t="shared" si="1"/>
        <v>38</v>
      </c>
      <c r="B47" s="21"/>
      <c r="C47" s="61" t="s">
        <v>281</v>
      </c>
      <c r="D47" s="5" t="s">
        <v>18</v>
      </c>
      <c r="E47" s="6">
        <v>484</v>
      </c>
      <c r="F47" s="28"/>
      <c r="G47" s="38">
        <f t="shared" si="2"/>
        <v>0</v>
      </c>
      <c r="H47" t="s">
        <v>130</v>
      </c>
    </row>
    <row r="48" spans="1:8">
      <c r="A48" s="36" t="s">
        <v>4</v>
      </c>
      <c r="B48" s="390" t="s">
        <v>469</v>
      </c>
      <c r="C48" s="390"/>
      <c r="D48" s="390"/>
      <c r="E48" s="390"/>
      <c r="F48" s="390"/>
      <c r="G48" s="391"/>
    </row>
    <row r="49" spans="1:7" ht="25.5">
      <c r="A49" s="37">
        <v>90</v>
      </c>
      <c r="B49" s="21"/>
      <c r="C49" s="42" t="s">
        <v>611</v>
      </c>
      <c r="D49" s="21" t="s">
        <v>11</v>
      </c>
      <c r="E49" s="21">
        <v>23</v>
      </c>
      <c r="F49" s="26"/>
      <c r="G49" s="38">
        <f>E49*F49</f>
        <v>0</v>
      </c>
    </row>
    <row r="50" spans="1:7" ht="25.5">
      <c r="A50" s="37">
        <v>91</v>
      </c>
      <c r="B50" s="21"/>
      <c r="C50" s="42" t="s">
        <v>612</v>
      </c>
      <c r="D50" s="21" t="s">
        <v>8</v>
      </c>
      <c r="E50" s="21">
        <v>4</v>
      </c>
      <c r="F50" s="26"/>
      <c r="G50" s="38">
        <f>E50*F50</f>
        <v>0</v>
      </c>
    </row>
    <row r="51" spans="1:7">
      <c r="A51" s="37">
        <v>92</v>
      </c>
      <c r="B51" s="21"/>
      <c r="C51" s="42" t="s">
        <v>613</v>
      </c>
      <c r="D51" s="21" t="s">
        <v>8</v>
      </c>
      <c r="E51" s="21">
        <v>16</v>
      </c>
      <c r="F51" s="26"/>
      <c r="G51" s="38">
        <f>E51*F51</f>
        <v>0</v>
      </c>
    </row>
    <row r="52" spans="1:7">
      <c r="A52" s="36" t="s">
        <v>5</v>
      </c>
      <c r="B52" s="390" t="s">
        <v>470</v>
      </c>
      <c r="C52" s="390"/>
      <c r="D52" s="390"/>
      <c r="E52" s="390"/>
      <c r="F52" s="390"/>
      <c r="G52" s="391"/>
    </row>
    <row r="53" spans="1:7" ht="15">
      <c r="A53" s="37">
        <v>111</v>
      </c>
      <c r="B53" s="21"/>
      <c r="C53" s="136" t="s">
        <v>562</v>
      </c>
      <c r="D53" s="137"/>
      <c r="E53" s="137"/>
      <c r="F53" s="137"/>
      <c r="G53" s="38"/>
    </row>
    <row r="54" spans="1:7" ht="42.75">
      <c r="A54" s="37">
        <v>112</v>
      </c>
      <c r="B54" s="21"/>
      <c r="C54" s="138" t="s">
        <v>563</v>
      </c>
      <c r="D54" s="137" t="s">
        <v>472</v>
      </c>
      <c r="E54" s="137">
        <v>1</v>
      </c>
      <c r="F54" s="137">
        <v>250</v>
      </c>
      <c r="G54" s="38">
        <f t="shared" ref="G54:G82" si="3">E54*F54</f>
        <v>250</v>
      </c>
    </row>
    <row r="55" spans="1:7" ht="14.25">
      <c r="A55" s="37">
        <v>113</v>
      </c>
      <c r="B55" s="21"/>
      <c r="C55" s="138" t="s">
        <v>564</v>
      </c>
      <c r="D55" s="137"/>
      <c r="E55" s="137"/>
      <c r="F55" s="137"/>
      <c r="G55" s="38">
        <f t="shared" si="3"/>
        <v>0</v>
      </c>
    </row>
    <row r="56" spans="1:7" ht="14.25">
      <c r="A56" s="37">
        <v>114</v>
      </c>
      <c r="B56" s="21"/>
      <c r="C56" s="138" t="s">
        <v>565</v>
      </c>
      <c r="D56" s="137"/>
      <c r="E56" s="137"/>
      <c r="F56" s="137"/>
      <c r="G56" s="38">
        <f t="shared" si="3"/>
        <v>0</v>
      </c>
    </row>
    <row r="57" spans="1:7" ht="14.25">
      <c r="A57" s="37">
        <v>115</v>
      </c>
      <c r="B57" s="21"/>
      <c r="C57" s="138" t="s">
        <v>566</v>
      </c>
      <c r="D57" s="137"/>
      <c r="E57" s="137"/>
      <c r="F57" s="137"/>
      <c r="G57" s="38">
        <f t="shared" si="3"/>
        <v>0</v>
      </c>
    </row>
    <row r="58" spans="1:7" ht="28.5">
      <c r="A58" s="37">
        <v>116</v>
      </c>
      <c r="B58" s="21"/>
      <c r="C58" s="138" t="s">
        <v>567</v>
      </c>
      <c r="D58" s="137"/>
      <c r="E58" s="137"/>
      <c r="F58" s="137"/>
      <c r="G58" s="38">
        <f t="shared" si="3"/>
        <v>0</v>
      </c>
    </row>
    <row r="59" spans="1:7" ht="28.5">
      <c r="A59" s="37">
        <v>117</v>
      </c>
      <c r="B59" s="21"/>
      <c r="C59" s="138" t="s">
        <v>568</v>
      </c>
      <c r="D59" s="137"/>
      <c r="E59" s="137"/>
      <c r="F59" s="137"/>
      <c r="G59" s="38">
        <f t="shared" si="3"/>
        <v>0</v>
      </c>
    </row>
    <row r="60" spans="1:7" ht="14.25">
      <c r="A60" s="37">
        <v>118</v>
      </c>
      <c r="B60" s="21"/>
      <c r="C60" s="138" t="s">
        <v>569</v>
      </c>
      <c r="D60" s="137" t="s">
        <v>8</v>
      </c>
      <c r="E60" s="137">
        <v>6</v>
      </c>
      <c r="F60" s="137">
        <v>170</v>
      </c>
      <c r="G60" s="38">
        <f t="shared" si="3"/>
        <v>1020</v>
      </c>
    </row>
    <row r="61" spans="1:7" ht="14.25">
      <c r="A61" s="37">
        <v>119</v>
      </c>
      <c r="B61" s="21"/>
      <c r="C61" s="138" t="s">
        <v>570</v>
      </c>
      <c r="D61" s="137" t="s">
        <v>8</v>
      </c>
      <c r="E61" s="137">
        <v>12</v>
      </c>
      <c r="F61" s="137">
        <v>10</v>
      </c>
      <c r="G61" s="38">
        <f t="shared" si="3"/>
        <v>120</v>
      </c>
    </row>
    <row r="62" spans="1:7" ht="28.5">
      <c r="A62" s="37">
        <v>120</v>
      </c>
      <c r="B62" s="21"/>
      <c r="C62" s="138" t="s">
        <v>571</v>
      </c>
      <c r="D62" s="137" t="s">
        <v>8</v>
      </c>
      <c r="E62" s="137">
        <v>1</v>
      </c>
      <c r="F62" s="137">
        <v>20</v>
      </c>
      <c r="G62" s="38">
        <f t="shared" si="3"/>
        <v>20</v>
      </c>
    </row>
    <row r="63" spans="1:7" ht="28.5">
      <c r="A63" s="37">
        <v>121</v>
      </c>
      <c r="B63" s="21"/>
      <c r="C63" s="138" t="s">
        <v>572</v>
      </c>
      <c r="D63" s="137" t="s">
        <v>8</v>
      </c>
      <c r="E63" s="137">
        <v>1</v>
      </c>
      <c r="F63" s="137">
        <v>15</v>
      </c>
      <c r="G63" s="38">
        <f t="shared" si="3"/>
        <v>15</v>
      </c>
    </row>
    <row r="64" spans="1:7" ht="28.5">
      <c r="A64" s="37">
        <v>122</v>
      </c>
      <c r="B64" s="21"/>
      <c r="C64" s="138" t="s">
        <v>573</v>
      </c>
      <c r="D64" s="137" t="s">
        <v>8</v>
      </c>
      <c r="E64" s="137">
        <v>3</v>
      </c>
      <c r="F64" s="137">
        <v>12</v>
      </c>
      <c r="G64" s="38">
        <f t="shared" si="3"/>
        <v>36</v>
      </c>
    </row>
    <row r="65" spans="1:7" ht="14.25">
      <c r="A65" s="37">
        <v>123</v>
      </c>
      <c r="B65" s="21"/>
      <c r="C65" s="138" t="s">
        <v>490</v>
      </c>
      <c r="D65" s="137" t="s">
        <v>8</v>
      </c>
      <c r="E65" s="137">
        <v>6</v>
      </c>
      <c r="F65" s="137">
        <v>2.7</v>
      </c>
      <c r="G65" s="38">
        <f t="shared" si="3"/>
        <v>16.200000000000003</v>
      </c>
    </row>
    <row r="66" spans="1:7" ht="14.25">
      <c r="A66" s="37">
        <v>124</v>
      </c>
      <c r="B66" s="21"/>
      <c r="C66" s="138" t="s">
        <v>574</v>
      </c>
      <c r="D66" s="137" t="s">
        <v>11</v>
      </c>
      <c r="E66" s="137">
        <v>20</v>
      </c>
      <c r="F66" s="137">
        <v>1</v>
      </c>
      <c r="G66" s="38">
        <f t="shared" si="3"/>
        <v>20</v>
      </c>
    </row>
    <row r="67" spans="1:7" ht="28.5">
      <c r="A67" s="37">
        <v>125</v>
      </c>
      <c r="B67" s="21"/>
      <c r="C67" s="138" t="s">
        <v>575</v>
      </c>
      <c r="D67" s="137" t="s">
        <v>487</v>
      </c>
      <c r="E67" s="137">
        <v>55</v>
      </c>
      <c r="F67" s="137">
        <v>1.57</v>
      </c>
      <c r="G67" s="38">
        <f t="shared" si="3"/>
        <v>86.350000000000009</v>
      </c>
    </row>
    <row r="68" spans="1:7" ht="14.25">
      <c r="A68" s="37">
        <v>126</v>
      </c>
      <c r="B68" s="21"/>
      <c r="C68" s="138" t="s">
        <v>576</v>
      </c>
      <c r="D68" s="137" t="s">
        <v>487</v>
      </c>
      <c r="E68" s="137">
        <v>5</v>
      </c>
      <c r="F68" s="137">
        <v>1.72</v>
      </c>
      <c r="G68" s="38">
        <f t="shared" si="3"/>
        <v>8.6</v>
      </c>
    </row>
    <row r="69" spans="1:7" ht="28.5">
      <c r="A69" s="37">
        <v>127</v>
      </c>
      <c r="B69" s="21"/>
      <c r="C69" s="138" t="s">
        <v>577</v>
      </c>
      <c r="D69" s="137" t="s">
        <v>487</v>
      </c>
      <c r="E69" s="137">
        <v>30</v>
      </c>
      <c r="F69" s="137">
        <v>2.1</v>
      </c>
      <c r="G69" s="38">
        <f t="shared" si="3"/>
        <v>63</v>
      </c>
    </row>
    <row r="70" spans="1:7" ht="42.75">
      <c r="A70" s="37">
        <v>128</v>
      </c>
      <c r="B70" s="21"/>
      <c r="C70" s="138" t="s">
        <v>578</v>
      </c>
      <c r="D70" s="137" t="s">
        <v>11</v>
      </c>
      <c r="E70" s="137">
        <v>50</v>
      </c>
      <c r="F70" s="137">
        <v>25</v>
      </c>
      <c r="G70" s="38">
        <f t="shared" si="3"/>
        <v>1250</v>
      </c>
    </row>
    <row r="71" spans="1:7" ht="15">
      <c r="A71" s="37">
        <v>129</v>
      </c>
      <c r="B71" s="21"/>
      <c r="C71" s="139" t="s">
        <v>579</v>
      </c>
      <c r="D71" s="140"/>
      <c r="E71" s="140"/>
      <c r="F71" s="140"/>
      <c r="G71" s="38">
        <f t="shared" si="3"/>
        <v>0</v>
      </c>
    </row>
    <row r="72" spans="1:7" ht="42.75">
      <c r="A72" s="37">
        <v>130</v>
      </c>
      <c r="B72" s="21"/>
      <c r="C72" s="138" t="s">
        <v>580</v>
      </c>
      <c r="D72" s="137" t="s">
        <v>8</v>
      </c>
      <c r="E72" s="137">
        <v>1</v>
      </c>
      <c r="F72" s="137">
        <v>150</v>
      </c>
      <c r="G72" s="38">
        <f t="shared" si="3"/>
        <v>150</v>
      </c>
    </row>
    <row r="73" spans="1:7" ht="28.5">
      <c r="A73" s="37">
        <v>131</v>
      </c>
      <c r="B73" s="21"/>
      <c r="C73" s="138" t="s">
        <v>581</v>
      </c>
      <c r="D73" s="137" t="s">
        <v>8</v>
      </c>
      <c r="E73" s="137">
        <v>6</v>
      </c>
      <c r="F73" s="137">
        <v>12</v>
      </c>
      <c r="G73" s="38">
        <f t="shared" si="3"/>
        <v>72</v>
      </c>
    </row>
    <row r="74" spans="1:7" ht="28.5">
      <c r="A74" s="37">
        <v>132</v>
      </c>
      <c r="B74" s="21"/>
      <c r="C74" s="138" t="s">
        <v>582</v>
      </c>
      <c r="D74" s="137" t="s">
        <v>8</v>
      </c>
      <c r="E74" s="137">
        <v>6</v>
      </c>
      <c r="F74" s="137">
        <v>4.5</v>
      </c>
      <c r="G74" s="38">
        <f t="shared" si="3"/>
        <v>27</v>
      </c>
    </row>
    <row r="75" spans="1:7" ht="28.5">
      <c r="A75" s="37">
        <v>133</v>
      </c>
      <c r="B75" s="21"/>
      <c r="C75" s="138" t="s">
        <v>583</v>
      </c>
      <c r="D75" s="137" t="s">
        <v>8</v>
      </c>
      <c r="E75" s="137">
        <v>3</v>
      </c>
      <c r="F75" s="137">
        <v>5</v>
      </c>
      <c r="G75" s="38">
        <f t="shared" si="3"/>
        <v>15</v>
      </c>
    </row>
    <row r="76" spans="1:7" ht="42.75">
      <c r="A76" s="37">
        <v>134</v>
      </c>
      <c r="B76" s="21"/>
      <c r="C76" s="141" t="s">
        <v>584</v>
      </c>
      <c r="D76" s="142" t="s">
        <v>11</v>
      </c>
      <c r="E76" s="142">
        <v>50</v>
      </c>
      <c r="F76" s="142">
        <v>8</v>
      </c>
      <c r="G76" s="38">
        <f t="shared" si="3"/>
        <v>400</v>
      </c>
    </row>
    <row r="77" spans="1:7" ht="28.5">
      <c r="A77" s="37">
        <v>135</v>
      </c>
      <c r="B77" s="21"/>
      <c r="C77" s="138" t="s">
        <v>585</v>
      </c>
      <c r="D77" s="137" t="s">
        <v>11</v>
      </c>
      <c r="E77" s="137">
        <v>30</v>
      </c>
      <c r="F77" s="137">
        <v>2.7</v>
      </c>
      <c r="G77" s="38">
        <f t="shared" si="3"/>
        <v>81</v>
      </c>
    </row>
    <row r="78" spans="1:7" ht="14.25">
      <c r="A78" s="37">
        <v>136</v>
      </c>
      <c r="B78" s="21"/>
      <c r="C78" s="138" t="s">
        <v>586</v>
      </c>
      <c r="D78" s="137" t="s">
        <v>11</v>
      </c>
      <c r="E78" s="137">
        <v>30</v>
      </c>
      <c r="F78" s="137">
        <v>5.0999999999999996</v>
      </c>
      <c r="G78" s="38">
        <f t="shared" si="3"/>
        <v>153</v>
      </c>
    </row>
    <row r="79" spans="1:7" ht="28.5">
      <c r="A79" s="37">
        <v>137</v>
      </c>
      <c r="B79" s="21"/>
      <c r="C79" s="141" t="s">
        <v>587</v>
      </c>
      <c r="D79" s="142" t="s">
        <v>37</v>
      </c>
      <c r="E79" s="142">
        <v>22</v>
      </c>
      <c r="F79" s="142">
        <v>1.91</v>
      </c>
      <c r="G79" s="38">
        <f t="shared" si="3"/>
        <v>42.019999999999996</v>
      </c>
    </row>
    <row r="80" spans="1:7" ht="28.5">
      <c r="A80" s="37">
        <v>138</v>
      </c>
      <c r="B80" s="21"/>
      <c r="C80" s="143" t="s">
        <v>588</v>
      </c>
      <c r="D80" s="144" t="s">
        <v>37</v>
      </c>
      <c r="E80" s="144">
        <v>2</v>
      </c>
      <c r="F80" s="144">
        <v>1.5</v>
      </c>
      <c r="G80" s="38">
        <f t="shared" si="3"/>
        <v>3</v>
      </c>
    </row>
    <row r="81" spans="1:7" ht="28.5">
      <c r="A81" s="37">
        <v>139</v>
      </c>
      <c r="B81" s="21"/>
      <c r="C81" s="145" t="s">
        <v>589</v>
      </c>
      <c r="D81" s="119" t="s">
        <v>8</v>
      </c>
      <c r="E81" s="146">
        <v>2</v>
      </c>
      <c r="F81" s="144">
        <v>10</v>
      </c>
      <c r="G81" s="38">
        <f t="shared" si="3"/>
        <v>20</v>
      </c>
    </row>
    <row r="82" spans="1:7" ht="42.75">
      <c r="A82" s="37">
        <v>140</v>
      </c>
      <c r="B82" s="21"/>
      <c r="C82" s="147" t="s">
        <v>590</v>
      </c>
      <c r="D82" s="148" t="s">
        <v>19</v>
      </c>
      <c r="E82" s="148">
        <v>3</v>
      </c>
      <c r="F82" s="142">
        <v>10</v>
      </c>
      <c r="G82" s="38">
        <f t="shared" si="3"/>
        <v>30</v>
      </c>
    </row>
    <row r="84" spans="1:7" ht="14.45" customHeight="1">
      <c r="C84" s="399" t="s">
        <v>14</v>
      </c>
      <c r="D84" s="399"/>
      <c r="E84" s="399"/>
      <c r="F84" s="399"/>
      <c r="G84" s="19">
        <f>SUM(G9:G82)</f>
        <v>3898.1699999999996</v>
      </c>
    </row>
    <row r="85" spans="1:7">
      <c r="C85" s="399" t="s">
        <v>13</v>
      </c>
      <c r="D85" s="399"/>
      <c r="E85" s="399"/>
      <c r="F85" s="399"/>
      <c r="G85" s="19">
        <f>(G84)*1.2</f>
        <v>4677.8039999999992</v>
      </c>
    </row>
  </sheetData>
  <mergeCells count="11">
    <mergeCell ref="C85:F85"/>
    <mergeCell ref="A1:G1"/>
    <mergeCell ref="B2:E2"/>
    <mergeCell ref="B3:E3"/>
    <mergeCell ref="B4:E4"/>
    <mergeCell ref="B5:E5"/>
    <mergeCell ref="B8:G8"/>
    <mergeCell ref="B31:G31"/>
    <mergeCell ref="B48:G48"/>
    <mergeCell ref="B52:G52"/>
    <mergeCell ref="C84:F84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95" t="s">
        <v>28</v>
      </c>
      <c r="B1" s="395"/>
      <c r="C1" s="395"/>
      <c r="D1" s="395"/>
      <c r="E1" s="395"/>
      <c r="F1" s="395"/>
      <c r="G1" s="395"/>
    </row>
    <row r="2" spans="1:8" ht="30" customHeight="1">
      <c r="A2" s="18" t="s">
        <v>22</v>
      </c>
      <c r="B2" s="383" t="s">
        <v>23</v>
      </c>
      <c r="C2" s="383"/>
      <c r="D2" s="383"/>
      <c r="E2" s="383"/>
    </row>
    <row r="3" spans="1:8" ht="26.45" customHeight="1">
      <c r="A3" s="18" t="s">
        <v>24</v>
      </c>
      <c r="B3" s="383" t="s">
        <v>864</v>
      </c>
      <c r="C3" s="383"/>
      <c r="D3" s="383"/>
      <c r="E3" s="383"/>
      <c r="G3" s="18"/>
      <c r="H3" s="46"/>
    </row>
    <row r="4" spans="1:8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8">
      <c r="A5" s="18" t="s">
        <v>26</v>
      </c>
      <c r="B5" s="383"/>
      <c r="C5" s="383"/>
      <c r="D5" s="383"/>
      <c r="E5" s="383"/>
      <c r="F5" s="18"/>
      <c r="G5" s="18"/>
    </row>
    <row r="6" spans="1:8" ht="13.5" thickBot="1"/>
    <row r="7" spans="1:8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8" ht="15" customHeight="1">
      <c r="A8" s="36" t="s">
        <v>2</v>
      </c>
      <c r="B8" s="390" t="s">
        <v>29</v>
      </c>
      <c r="C8" s="390"/>
      <c r="D8" s="390"/>
      <c r="E8" s="390"/>
      <c r="F8" s="390"/>
      <c r="G8" s="391"/>
    </row>
    <row r="9" spans="1:8" ht="45">
      <c r="A9" s="37">
        <v>1</v>
      </c>
      <c r="B9" s="25"/>
      <c r="C9" s="2" t="s">
        <v>242</v>
      </c>
      <c r="D9" s="3" t="s">
        <v>19</v>
      </c>
      <c r="E9" s="49">
        <v>1</v>
      </c>
      <c r="F9" s="25"/>
      <c r="G9" s="38">
        <f>E9*F9</f>
        <v>0</v>
      </c>
    </row>
    <row r="10" spans="1:8" ht="30">
      <c r="A10" s="37">
        <v>2</v>
      </c>
      <c r="B10" s="25"/>
      <c r="C10" s="2" t="s">
        <v>243</v>
      </c>
      <c r="D10" s="3" t="s">
        <v>244</v>
      </c>
      <c r="E10" s="4">
        <v>1</v>
      </c>
      <c r="F10" s="25"/>
      <c r="G10" s="38"/>
    </row>
    <row r="11" spans="1:8" ht="30">
      <c r="A11" s="37">
        <v>3</v>
      </c>
      <c r="B11" s="25"/>
      <c r="C11" s="2" t="s">
        <v>252</v>
      </c>
      <c r="D11" s="3" t="s">
        <v>244</v>
      </c>
      <c r="E11" s="49">
        <v>8</v>
      </c>
      <c r="F11" s="25"/>
      <c r="G11" s="38">
        <f>E11*F11</f>
        <v>0</v>
      </c>
    </row>
    <row r="12" spans="1:8" ht="30">
      <c r="A12" s="37">
        <v>4</v>
      </c>
      <c r="B12" s="25"/>
      <c r="C12" s="2" t="s">
        <v>253</v>
      </c>
      <c r="D12" s="3" t="s">
        <v>244</v>
      </c>
      <c r="E12" s="49">
        <v>8</v>
      </c>
      <c r="F12" s="25"/>
      <c r="G12" s="38">
        <f>E12*F12</f>
        <v>0</v>
      </c>
    </row>
    <row r="13" spans="1:8" ht="15">
      <c r="A13" s="37">
        <v>5</v>
      </c>
      <c r="B13" s="25"/>
      <c r="C13" s="2" t="s">
        <v>254</v>
      </c>
      <c r="D13" s="3" t="s">
        <v>244</v>
      </c>
      <c r="E13" s="49">
        <v>2</v>
      </c>
      <c r="F13" s="25"/>
      <c r="G13" s="38">
        <f>E13*F13</f>
        <v>0</v>
      </c>
    </row>
    <row r="14" spans="1:8" ht="15">
      <c r="A14" s="37">
        <v>6</v>
      </c>
      <c r="B14" s="25"/>
      <c r="C14" s="2" t="s">
        <v>255</v>
      </c>
      <c r="D14" s="3" t="s">
        <v>244</v>
      </c>
      <c r="E14" s="49">
        <v>2</v>
      </c>
      <c r="F14" s="25"/>
      <c r="G14" s="38">
        <f>E14*F14</f>
        <v>0</v>
      </c>
    </row>
    <row r="15" spans="1:8">
      <c r="A15" s="36" t="s">
        <v>3</v>
      </c>
      <c r="B15" s="390" t="s">
        <v>91</v>
      </c>
      <c r="C15" s="390"/>
      <c r="D15" s="390"/>
      <c r="E15" s="390"/>
      <c r="F15" s="390"/>
      <c r="G15" s="391"/>
    </row>
    <row r="16" spans="1:8" ht="15.75">
      <c r="A16" s="37">
        <v>1</v>
      </c>
      <c r="B16" s="21"/>
      <c r="C16" s="54" t="s">
        <v>92</v>
      </c>
      <c r="D16" s="5" t="s">
        <v>17</v>
      </c>
      <c r="E16" s="55">
        <v>160</v>
      </c>
      <c r="F16" s="28"/>
      <c r="G16" s="38">
        <f t="shared" ref="G16:G22" si="0">E16*F16</f>
        <v>0</v>
      </c>
      <c r="H16" t="s">
        <v>120</v>
      </c>
    </row>
    <row r="17" spans="1:10" ht="15.75">
      <c r="A17" s="37">
        <v>2</v>
      </c>
      <c r="B17" s="21"/>
      <c r="C17" s="54" t="s">
        <v>93</v>
      </c>
      <c r="D17" s="5" t="s">
        <v>17</v>
      </c>
      <c r="E17" s="55">
        <v>160</v>
      </c>
      <c r="F17" s="28"/>
      <c r="G17" s="38">
        <f t="shared" si="0"/>
        <v>0</v>
      </c>
      <c r="H17" t="s">
        <v>121</v>
      </c>
    </row>
    <row r="18" spans="1:10" ht="30">
      <c r="A18" s="37">
        <v>3</v>
      </c>
      <c r="B18" s="21"/>
      <c r="C18" s="54" t="s">
        <v>263</v>
      </c>
      <c r="D18" s="5" t="s">
        <v>17</v>
      </c>
      <c r="E18" s="6">
        <v>3</v>
      </c>
      <c r="F18" s="28"/>
      <c r="G18" s="38">
        <f t="shared" si="0"/>
        <v>0</v>
      </c>
      <c r="H18" t="s">
        <v>122</v>
      </c>
    </row>
    <row r="19" spans="1:10" ht="30">
      <c r="A19" s="37">
        <f>A18+1</f>
        <v>4</v>
      </c>
      <c r="B19" s="21"/>
      <c r="C19" s="54" t="s">
        <v>505</v>
      </c>
      <c r="D19" s="5" t="s">
        <v>18</v>
      </c>
      <c r="E19" s="55">
        <v>8</v>
      </c>
      <c r="F19" s="28"/>
      <c r="G19" s="38">
        <f t="shared" si="0"/>
        <v>0</v>
      </c>
      <c r="H19" t="s">
        <v>123</v>
      </c>
    </row>
    <row r="20" spans="1:10" ht="30">
      <c r="A20" s="37">
        <f>A19+1</f>
        <v>5</v>
      </c>
      <c r="B20" s="21"/>
      <c r="C20" s="56" t="s">
        <v>264</v>
      </c>
      <c r="D20" s="7" t="s">
        <v>96</v>
      </c>
      <c r="E20" s="57">
        <v>330</v>
      </c>
      <c r="F20" s="28"/>
      <c r="G20" s="38">
        <f t="shared" si="0"/>
        <v>0</v>
      </c>
      <c r="H20"/>
    </row>
    <row r="21" spans="1:10" ht="15.75">
      <c r="A21" s="37">
        <f>A20+1</f>
        <v>6</v>
      </c>
      <c r="B21" s="21"/>
      <c r="C21" s="56" t="s">
        <v>265</v>
      </c>
      <c r="D21" s="7" t="s">
        <v>96</v>
      </c>
      <c r="E21" s="57">
        <v>330</v>
      </c>
      <c r="F21" s="28"/>
      <c r="G21" s="38">
        <f t="shared" si="0"/>
        <v>0</v>
      </c>
      <c r="H21" t="s">
        <v>125</v>
      </c>
    </row>
    <row r="22" spans="1:10" ht="30">
      <c r="A22" s="37">
        <f>A21+1</f>
        <v>7</v>
      </c>
      <c r="B22" s="21"/>
      <c r="C22" s="54" t="s">
        <v>266</v>
      </c>
      <c r="D22" s="5" t="s">
        <v>17</v>
      </c>
      <c r="E22" s="55">
        <v>8</v>
      </c>
      <c r="F22" s="28"/>
      <c r="G22" s="38">
        <f t="shared" si="0"/>
        <v>0</v>
      </c>
      <c r="H22" t="s">
        <v>126</v>
      </c>
    </row>
    <row r="23" spans="1:10">
      <c r="A23" s="36" t="s">
        <v>4</v>
      </c>
      <c r="B23" s="390" t="s">
        <v>131</v>
      </c>
      <c r="C23" s="390"/>
      <c r="D23" s="390"/>
      <c r="E23" s="390"/>
      <c r="F23" s="390"/>
      <c r="G23" s="391"/>
    </row>
    <row r="24" spans="1:10" ht="25.5">
      <c r="A24" s="37">
        <v>90</v>
      </c>
      <c r="B24" s="21"/>
      <c r="C24" s="53" t="s">
        <v>260</v>
      </c>
      <c r="D24" s="51" t="s">
        <v>19</v>
      </c>
      <c r="E24" s="51">
        <v>2</v>
      </c>
      <c r="F24" s="51">
        <v>129.5</v>
      </c>
      <c r="G24" s="38">
        <f>E24*F24</f>
        <v>259</v>
      </c>
    </row>
    <row r="25" spans="1:10" ht="25.5">
      <c r="A25" s="37">
        <v>91</v>
      </c>
      <c r="B25" s="21"/>
      <c r="C25" s="53" t="s">
        <v>261</v>
      </c>
      <c r="D25" s="51" t="s">
        <v>19</v>
      </c>
      <c r="E25" s="51">
        <v>1</v>
      </c>
      <c r="F25" s="51">
        <v>115</v>
      </c>
      <c r="G25" s="38">
        <f>E25*F25</f>
        <v>115</v>
      </c>
    </row>
    <row r="26" spans="1:10">
      <c r="A26" s="37">
        <v>92</v>
      </c>
      <c r="B26" s="21"/>
      <c r="C26" s="53" t="s">
        <v>262</v>
      </c>
      <c r="D26" s="51" t="s">
        <v>19</v>
      </c>
      <c r="E26" s="51">
        <v>3</v>
      </c>
      <c r="F26" s="51">
        <v>39.61</v>
      </c>
      <c r="G26" s="38">
        <f>E26*F26</f>
        <v>118.83</v>
      </c>
    </row>
    <row r="27" spans="1:10">
      <c r="A27" s="36" t="s">
        <v>5</v>
      </c>
      <c r="B27" s="390" t="s">
        <v>614</v>
      </c>
      <c r="C27" s="390"/>
      <c r="D27" s="390"/>
      <c r="E27" s="390"/>
      <c r="F27" s="390"/>
      <c r="G27" s="391"/>
    </row>
    <row r="28" spans="1:10" ht="15.75">
      <c r="A28" s="37">
        <v>111</v>
      </c>
      <c r="B28" s="21"/>
      <c r="C28" s="149" t="s">
        <v>615</v>
      </c>
      <c r="D28" s="150" t="s">
        <v>8</v>
      </c>
      <c r="E28" s="151">
        <v>2</v>
      </c>
      <c r="F28" s="10"/>
      <c r="G28" s="38">
        <f>E28*F28</f>
        <v>0</v>
      </c>
    </row>
    <row r="29" spans="1:10" ht="15.75">
      <c r="A29" s="37">
        <v>112</v>
      </c>
      <c r="B29" s="21"/>
      <c r="C29" s="149" t="s">
        <v>616</v>
      </c>
      <c r="D29" s="150" t="s">
        <v>8</v>
      </c>
      <c r="E29" s="151">
        <v>1</v>
      </c>
      <c r="F29" s="10"/>
      <c r="G29" s="38">
        <f>E29*F29</f>
        <v>0</v>
      </c>
    </row>
    <row r="30" spans="1:10" ht="16.5" thickBot="1">
      <c r="A30" s="37">
        <v>113</v>
      </c>
      <c r="B30" s="21"/>
      <c r="C30" s="152" t="s">
        <v>617</v>
      </c>
      <c r="D30" s="153" t="s">
        <v>8</v>
      </c>
      <c r="E30" s="153">
        <v>2</v>
      </c>
      <c r="F30" s="10"/>
      <c r="G30" s="38">
        <f>E30*F30</f>
        <v>0</v>
      </c>
    </row>
    <row r="31" spans="1:10">
      <c r="A31" s="36" t="s">
        <v>6</v>
      </c>
      <c r="B31" s="390" t="s">
        <v>470</v>
      </c>
      <c r="C31" s="390"/>
      <c r="D31" s="390"/>
      <c r="E31" s="390"/>
      <c r="F31" s="390"/>
      <c r="G31" s="391"/>
    </row>
    <row r="32" spans="1:10" ht="60">
      <c r="A32" s="37">
        <v>1</v>
      </c>
      <c r="B32" s="21"/>
      <c r="C32" s="54" t="s">
        <v>471</v>
      </c>
      <c r="D32" s="400" t="s">
        <v>472</v>
      </c>
      <c r="E32" s="400">
        <v>1</v>
      </c>
      <c r="F32" s="403">
        <v>250</v>
      </c>
      <c r="G32" s="406">
        <f>E32*F32</f>
        <v>250</v>
      </c>
      <c r="J32" s="122"/>
    </row>
    <row r="33" spans="1:10" ht="30">
      <c r="A33" s="37">
        <v>2</v>
      </c>
      <c r="B33" s="21"/>
      <c r="C33" s="54" t="s">
        <v>473</v>
      </c>
      <c r="D33" s="401"/>
      <c r="E33" s="401"/>
      <c r="F33" s="404"/>
      <c r="G33" s="407"/>
      <c r="J33" s="122"/>
    </row>
    <row r="34" spans="1:10" ht="30">
      <c r="A34" s="37">
        <v>3</v>
      </c>
      <c r="B34" s="21"/>
      <c r="C34" s="54" t="s">
        <v>474</v>
      </c>
      <c r="D34" s="401"/>
      <c r="E34" s="401"/>
      <c r="F34" s="404"/>
      <c r="G34" s="407"/>
      <c r="J34" s="122"/>
    </row>
    <row r="35" spans="1:10" ht="30">
      <c r="A35" s="37">
        <v>4</v>
      </c>
      <c r="B35" s="21"/>
      <c r="C35" s="54" t="s">
        <v>475</v>
      </c>
      <c r="D35" s="401"/>
      <c r="E35" s="401"/>
      <c r="F35" s="404"/>
      <c r="G35" s="407"/>
      <c r="J35" s="122"/>
    </row>
    <row r="36" spans="1:10" ht="30">
      <c r="A36" s="37">
        <v>5</v>
      </c>
      <c r="B36" s="21"/>
      <c r="C36" s="54" t="s">
        <v>476</v>
      </c>
      <c r="D36" s="401"/>
      <c r="E36" s="401"/>
      <c r="F36" s="404"/>
      <c r="G36" s="407"/>
      <c r="J36" s="122"/>
    </row>
    <row r="37" spans="1:10" ht="30">
      <c r="A37" s="37">
        <v>6</v>
      </c>
      <c r="B37" s="21"/>
      <c r="C37" s="54" t="s">
        <v>477</v>
      </c>
      <c r="D37" s="402"/>
      <c r="E37" s="402"/>
      <c r="F37" s="405"/>
      <c r="G37" s="408"/>
      <c r="J37" s="122"/>
    </row>
    <row r="38" spans="1:10" ht="45">
      <c r="A38" s="37">
        <v>7</v>
      </c>
      <c r="B38" s="21"/>
      <c r="C38" s="54" t="s">
        <v>478</v>
      </c>
      <c r="D38" s="109" t="s">
        <v>8</v>
      </c>
      <c r="E38" s="109">
        <v>4</v>
      </c>
      <c r="F38" s="110">
        <v>35</v>
      </c>
      <c r="G38" s="38">
        <f t="shared" ref="G38:G61" si="1">E38*F38</f>
        <v>140</v>
      </c>
      <c r="J38" s="122"/>
    </row>
    <row r="39" spans="1:10" ht="15">
      <c r="A39" s="37">
        <v>8</v>
      </c>
      <c r="B39" s="21"/>
      <c r="C39" s="54" t="s">
        <v>479</v>
      </c>
      <c r="D39" s="107" t="s">
        <v>8</v>
      </c>
      <c r="E39" s="107">
        <v>8</v>
      </c>
      <c r="F39" s="108">
        <v>4.9000000000000004</v>
      </c>
      <c r="G39" s="38">
        <f t="shared" si="1"/>
        <v>39.200000000000003</v>
      </c>
      <c r="J39" s="122"/>
    </row>
    <row r="40" spans="1:10" ht="15">
      <c r="A40" s="37">
        <v>9</v>
      </c>
      <c r="B40" s="21"/>
      <c r="C40" s="54" t="s">
        <v>480</v>
      </c>
      <c r="D40" s="109" t="s">
        <v>8</v>
      </c>
      <c r="E40" s="107">
        <v>6</v>
      </c>
      <c r="F40" s="108">
        <v>6.8</v>
      </c>
      <c r="G40" s="38">
        <f t="shared" si="1"/>
        <v>40.799999999999997</v>
      </c>
      <c r="J40" s="122"/>
    </row>
    <row r="41" spans="1:10" ht="15">
      <c r="A41" s="37">
        <v>10</v>
      </c>
      <c r="B41" s="21"/>
      <c r="C41" s="54" t="s">
        <v>481</v>
      </c>
      <c r="D41" s="107" t="s">
        <v>8</v>
      </c>
      <c r="E41" s="107">
        <v>6</v>
      </c>
      <c r="F41" s="108">
        <v>5.64</v>
      </c>
      <c r="G41" s="38">
        <f t="shared" si="1"/>
        <v>33.839999999999996</v>
      </c>
      <c r="J41" s="122"/>
    </row>
    <row r="42" spans="1:10" ht="30">
      <c r="A42" s="37">
        <v>11</v>
      </c>
      <c r="B42" s="21"/>
      <c r="C42" s="54" t="s">
        <v>482</v>
      </c>
      <c r="D42" s="109" t="s">
        <v>8</v>
      </c>
      <c r="E42" s="107">
        <v>4</v>
      </c>
      <c r="F42" s="108">
        <v>3</v>
      </c>
      <c r="G42" s="38">
        <f t="shared" si="1"/>
        <v>12</v>
      </c>
      <c r="J42" s="122"/>
    </row>
    <row r="43" spans="1:10" ht="30">
      <c r="A43" s="37">
        <v>12</v>
      </c>
      <c r="B43" s="21"/>
      <c r="C43" s="54" t="s">
        <v>483</v>
      </c>
      <c r="D43" s="107" t="s">
        <v>8</v>
      </c>
      <c r="E43" s="107">
        <v>2</v>
      </c>
      <c r="F43" s="108">
        <v>3.5</v>
      </c>
      <c r="G43" s="38">
        <f t="shared" si="1"/>
        <v>7</v>
      </c>
      <c r="J43" s="122"/>
    </row>
    <row r="44" spans="1:10" ht="30">
      <c r="A44" s="37">
        <v>13</v>
      </c>
      <c r="B44" s="21"/>
      <c r="C44" s="54" t="s">
        <v>484</v>
      </c>
      <c r="D44" s="109" t="s">
        <v>8</v>
      </c>
      <c r="E44" s="107">
        <v>4</v>
      </c>
      <c r="F44" s="108">
        <v>3.5</v>
      </c>
      <c r="G44" s="38">
        <f t="shared" si="1"/>
        <v>14</v>
      </c>
      <c r="J44" s="122"/>
    </row>
    <row r="45" spans="1:10" ht="15">
      <c r="A45" s="37">
        <v>14</v>
      </c>
      <c r="B45" s="21"/>
      <c r="C45" s="54" t="s">
        <v>485</v>
      </c>
      <c r="D45" s="111" t="s">
        <v>8</v>
      </c>
      <c r="E45" s="111">
        <v>1</v>
      </c>
      <c r="F45" s="112">
        <v>7.72</v>
      </c>
      <c r="G45" s="38">
        <f t="shared" si="1"/>
        <v>7.72</v>
      </c>
      <c r="J45" s="122"/>
    </row>
    <row r="46" spans="1:10" ht="15">
      <c r="A46" s="37">
        <v>15</v>
      </c>
      <c r="B46" s="21"/>
      <c r="C46" s="54" t="s">
        <v>486</v>
      </c>
      <c r="D46" s="113" t="s">
        <v>487</v>
      </c>
      <c r="E46" s="113">
        <v>40</v>
      </c>
      <c r="F46" s="112">
        <v>0.78</v>
      </c>
      <c r="G46" s="38">
        <f t="shared" si="1"/>
        <v>31.200000000000003</v>
      </c>
      <c r="J46" s="122"/>
    </row>
    <row r="47" spans="1:10" ht="15">
      <c r="A47" s="37">
        <v>16</v>
      </c>
      <c r="B47" s="21"/>
      <c r="C47" s="54" t="s">
        <v>488</v>
      </c>
      <c r="D47" s="113" t="s">
        <v>487</v>
      </c>
      <c r="E47" s="113">
        <v>50</v>
      </c>
      <c r="F47" s="112">
        <v>1.1399999999999999</v>
      </c>
      <c r="G47" s="38">
        <f t="shared" si="1"/>
        <v>56.999999999999993</v>
      </c>
      <c r="J47" s="122"/>
    </row>
    <row r="48" spans="1:10" ht="15">
      <c r="A48" s="37">
        <v>17</v>
      </c>
      <c r="B48" s="21"/>
      <c r="C48" s="54" t="s">
        <v>489</v>
      </c>
      <c r="D48" s="113" t="s">
        <v>487</v>
      </c>
      <c r="E48" s="113">
        <v>90</v>
      </c>
      <c r="F48" s="112">
        <v>2.1</v>
      </c>
      <c r="G48" s="38">
        <f t="shared" si="1"/>
        <v>189</v>
      </c>
      <c r="J48" s="122"/>
    </row>
    <row r="49" spans="1:10" ht="15">
      <c r="A49" s="37">
        <v>18</v>
      </c>
      <c r="B49" s="21"/>
      <c r="C49" s="54" t="s">
        <v>490</v>
      </c>
      <c r="D49" s="111" t="s">
        <v>8</v>
      </c>
      <c r="E49" s="111">
        <v>6</v>
      </c>
      <c r="F49" s="112">
        <v>2.7</v>
      </c>
      <c r="G49" s="38">
        <f t="shared" si="1"/>
        <v>16.200000000000003</v>
      </c>
      <c r="J49" s="122"/>
    </row>
    <row r="50" spans="1:10" ht="15">
      <c r="A50" s="37">
        <v>19</v>
      </c>
      <c r="B50" s="21"/>
      <c r="C50" s="54" t="s">
        <v>502</v>
      </c>
      <c r="D50" s="111"/>
      <c r="E50" s="111"/>
      <c r="F50" s="112"/>
      <c r="G50" s="38">
        <f t="shared" si="1"/>
        <v>0</v>
      </c>
      <c r="J50" s="122"/>
    </row>
    <row r="51" spans="1:10" ht="45">
      <c r="A51" s="37">
        <v>20</v>
      </c>
      <c r="B51" s="21"/>
      <c r="C51" s="54" t="s">
        <v>491</v>
      </c>
      <c r="D51" s="114" t="s">
        <v>8</v>
      </c>
      <c r="E51" s="115">
        <v>1</v>
      </c>
      <c r="F51" s="112">
        <v>150</v>
      </c>
      <c r="G51" s="38">
        <f t="shared" si="1"/>
        <v>150</v>
      </c>
      <c r="J51" s="122"/>
    </row>
    <row r="52" spans="1:10" ht="45">
      <c r="A52" s="37">
        <v>21</v>
      </c>
      <c r="B52" s="21"/>
      <c r="C52" s="54" t="s">
        <v>492</v>
      </c>
      <c r="D52" s="111" t="s">
        <v>8</v>
      </c>
      <c r="E52" s="111">
        <v>4</v>
      </c>
      <c r="F52" s="112">
        <v>14</v>
      </c>
      <c r="G52" s="38">
        <f t="shared" si="1"/>
        <v>56</v>
      </c>
      <c r="J52" s="122"/>
    </row>
    <row r="53" spans="1:10" ht="30">
      <c r="A53" s="37">
        <v>22</v>
      </c>
      <c r="B53" s="21"/>
      <c r="C53" s="54" t="s">
        <v>493</v>
      </c>
      <c r="D53" s="111" t="s">
        <v>8</v>
      </c>
      <c r="E53" s="111">
        <v>4</v>
      </c>
      <c r="F53" s="112">
        <v>5.66</v>
      </c>
      <c r="G53" s="38">
        <f t="shared" si="1"/>
        <v>22.64</v>
      </c>
      <c r="J53" s="122"/>
    </row>
    <row r="54" spans="1:10" ht="30">
      <c r="A54" s="37">
        <v>23</v>
      </c>
      <c r="B54" s="21"/>
      <c r="C54" s="54" t="s">
        <v>494</v>
      </c>
      <c r="D54" s="114" t="s">
        <v>8</v>
      </c>
      <c r="E54" s="114">
        <v>8</v>
      </c>
      <c r="F54" s="116">
        <v>2.2599999999999998</v>
      </c>
      <c r="G54" s="38">
        <f t="shared" si="1"/>
        <v>18.079999999999998</v>
      </c>
      <c r="J54" s="122"/>
    </row>
    <row r="55" spans="1:10" ht="15">
      <c r="A55" s="37">
        <v>24</v>
      </c>
      <c r="B55" s="21"/>
      <c r="C55" s="54" t="s">
        <v>495</v>
      </c>
      <c r="D55" s="111" t="s">
        <v>8</v>
      </c>
      <c r="E55" s="111">
        <v>1</v>
      </c>
      <c r="F55" s="112">
        <v>20</v>
      </c>
      <c r="G55" s="38">
        <f t="shared" si="1"/>
        <v>20</v>
      </c>
      <c r="J55" s="122"/>
    </row>
    <row r="56" spans="1:10" ht="15">
      <c r="A56" s="37">
        <v>25</v>
      </c>
      <c r="B56" s="21"/>
      <c r="C56" s="54" t="s">
        <v>496</v>
      </c>
      <c r="D56" s="111" t="s">
        <v>11</v>
      </c>
      <c r="E56" s="111">
        <v>100</v>
      </c>
      <c r="F56" s="112">
        <v>1.1000000000000001</v>
      </c>
      <c r="G56" s="38">
        <f t="shared" si="1"/>
        <v>110.00000000000001</v>
      </c>
      <c r="J56" s="122"/>
    </row>
    <row r="57" spans="1:10" ht="15">
      <c r="A57" s="37">
        <v>26</v>
      </c>
      <c r="B57" s="21"/>
      <c r="C57" s="54" t="s">
        <v>497</v>
      </c>
      <c r="D57" s="111" t="s">
        <v>11</v>
      </c>
      <c r="E57" s="111">
        <v>100</v>
      </c>
      <c r="F57" s="112">
        <v>3.63</v>
      </c>
      <c r="G57" s="38">
        <f t="shared" si="1"/>
        <v>363</v>
      </c>
      <c r="J57" s="122"/>
    </row>
    <row r="58" spans="1:10" ht="30">
      <c r="A58" s="37">
        <v>27</v>
      </c>
      <c r="B58" s="21"/>
      <c r="C58" s="54" t="s">
        <v>498</v>
      </c>
      <c r="D58" s="111" t="s">
        <v>8</v>
      </c>
      <c r="E58" s="111">
        <v>6</v>
      </c>
      <c r="F58" s="112">
        <v>3.2</v>
      </c>
      <c r="G58" s="38">
        <f t="shared" si="1"/>
        <v>19.200000000000003</v>
      </c>
      <c r="J58" s="122"/>
    </row>
    <row r="59" spans="1:10" ht="60">
      <c r="A59" s="37">
        <v>28</v>
      </c>
      <c r="B59" s="21"/>
      <c r="C59" s="54" t="s">
        <v>499</v>
      </c>
      <c r="D59" s="117" t="s">
        <v>19</v>
      </c>
      <c r="E59" s="117">
        <v>4</v>
      </c>
      <c r="F59" s="118">
        <v>1.5</v>
      </c>
      <c r="G59" s="38">
        <f t="shared" si="1"/>
        <v>6</v>
      </c>
      <c r="J59" s="122"/>
    </row>
    <row r="60" spans="1:10" ht="45">
      <c r="A60" s="37">
        <v>29</v>
      </c>
      <c r="B60" s="21"/>
      <c r="C60" s="54" t="s">
        <v>500</v>
      </c>
      <c r="D60" s="117" t="s">
        <v>19</v>
      </c>
      <c r="E60" s="117">
        <v>5</v>
      </c>
      <c r="F60" s="118">
        <v>10</v>
      </c>
      <c r="G60" s="38">
        <f t="shared" si="1"/>
        <v>50</v>
      </c>
      <c r="J60" s="122"/>
    </row>
    <row r="61" spans="1:10" ht="30">
      <c r="A61" s="37">
        <v>30</v>
      </c>
      <c r="B61" s="21"/>
      <c r="C61" s="54" t="s">
        <v>501</v>
      </c>
      <c r="D61" s="119" t="s">
        <v>8</v>
      </c>
      <c r="E61" s="120">
        <v>5</v>
      </c>
      <c r="F61" s="121">
        <v>10</v>
      </c>
      <c r="G61" s="38">
        <f t="shared" si="1"/>
        <v>50</v>
      </c>
      <c r="J61" s="122"/>
    </row>
    <row r="63" spans="1:10" ht="14.45" customHeight="1">
      <c r="C63" s="399" t="s">
        <v>14</v>
      </c>
      <c r="D63" s="399"/>
      <c r="E63" s="399"/>
      <c r="F63" s="399"/>
      <c r="G63" s="19">
        <f>SUM(G9:G61)</f>
        <v>2195.71</v>
      </c>
    </row>
    <row r="64" spans="1:10">
      <c r="C64" s="399" t="s">
        <v>12</v>
      </c>
      <c r="D64" s="399"/>
      <c r="E64" s="399"/>
      <c r="F64" s="399"/>
      <c r="G64" s="19">
        <f>G63*8%</f>
        <v>175.6568</v>
      </c>
    </row>
    <row r="65" spans="3:7">
      <c r="C65" s="399" t="s">
        <v>13</v>
      </c>
      <c r="D65" s="399"/>
      <c r="E65" s="399"/>
      <c r="F65" s="399"/>
      <c r="G65" s="19">
        <f>(G63+G64)*1.2</f>
        <v>2845.6401600000004</v>
      </c>
    </row>
  </sheetData>
  <mergeCells count="17">
    <mergeCell ref="B15:G15"/>
    <mergeCell ref="B23:G23"/>
    <mergeCell ref="B27:G27"/>
    <mergeCell ref="A1:G1"/>
    <mergeCell ref="B2:E2"/>
    <mergeCell ref="B3:E3"/>
    <mergeCell ref="B4:E4"/>
    <mergeCell ref="B5:E5"/>
    <mergeCell ref="B8:G8"/>
    <mergeCell ref="C63:F63"/>
    <mergeCell ref="C64:F64"/>
    <mergeCell ref="C65:F65"/>
    <mergeCell ref="B31:G31"/>
    <mergeCell ref="D32:D37"/>
    <mergeCell ref="E32:E37"/>
    <mergeCell ref="F32:F37"/>
    <mergeCell ref="G32:G37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95" t="s">
        <v>28</v>
      </c>
      <c r="B1" s="395"/>
      <c r="C1" s="395"/>
      <c r="D1" s="395"/>
      <c r="E1" s="395"/>
      <c r="F1" s="395"/>
      <c r="G1" s="395"/>
    </row>
    <row r="2" spans="1:8" ht="30" customHeight="1">
      <c r="A2" s="18" t="s">
        <v>22</v>
      </c>
      <c r="B2" s="383" t="s">
        <v>23</v>
      </c>
      <c r="C2" s="383"/>
      <c r="D2" s="383"/>
      <c r="E2" s="383"/>
    </row>
    <row r="3" spans="1:8" ht="26.45" customHeight="1">
      <c r="A3" s="18" t="s">
        <v>24</v>
      </c>
      <c r="B3" s="383"/>
      <c r="C3" s="383"/>
      <c r="D3" s="383"/>
      <c r="E3" s="383"/>
      <c r="G3" s="18"/>
      <c r="H3" s="46"/>
    </row>
    <row r="4" spans="1:8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8">
      <c r="A5" s="18" t="s">
        <v>26</v>
      </c>
      <c r="B5" s="383"/>
      <c r="C5" s="383"/>
      <c r="D5" s="383"/>
      <c r="E5" s="383"/>
      <c r="F5" s="18"/>
      <c r="G5" s="18"/>
    </row>
    <row r="6" spans="1:8" ht="13.5" thickBot="1"/>
    <row r="7" spans="1:8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8" ht="15" customHeight="1">
      <c r="A8" s="36" t="s">
        <v>2</v>
      </c>
      <c r="B8" s="390" t="s">
        <v>29</v>
      </c>
      <c r="C8" s="390"/>
      <c r="D8" s="390"/>
      <c r="E8" s="390"/>
      <c r="F8" s="390"/>
      <c r="G8" s="391"/>
    </row>
    <row r="9" spans="1:8" ht="45">
      <c r="A9" s="37">
        <v>1</v>
      </c>
      <c r="B9" s="54"/>
      <c r="C9" s="54" t="s">
        <v>245</v>
      </c>
      <c r="D9" s="54" t="s">
        <v>19</v>
      </c>
      <c r="E9" s="54">
        <v>1</v>
      </c>
      <c r="F9" s="25"/>
      <c r="G9" s="38">
        <f t="shared" ref="G9:G23" si="0">E9*F9</f>
        <v>0</v>
      </c>
    </row>
    <row r="10" spans="1:8" ht="30">
      <c r="A10" s="37">
        <v>2</v>
      </c>
      <c r="B10" s="54"/>
      <c r="C10" s="54" t="s">
        <v>246</v>
      </c>
      <c r="D10" s="54" t="s">
        <v>244</v>
      </c>
      <c r="E10" s="54">
        <v>1</v>
      </c>
      <c r="F10" s="25"/>
      <c r="G10" s="38">
        <f t="shared" si="0"/>
        <v>0</v>
      </c>
    </row>
    <row r="11" spans="1:8" ht="30">
      <c r="A11" s="37">
        <v>3</v>
      </c>
      <c r="B11" s="54"/>
      <c r="C11" s="54" t="s">
        <v>247</v>
      </c>
      <c r="D11" s="54" t="s">
        <v>244</v>
      </c>
      <c r="E11" s="54">
        <v>2</v>
      </c>
      <c r="F11" s="25"/>
      <c r="G11" s="38">
        <f t="shared" si="0"/>
        <v>0</v>
      </c>
    </row>
    <row r="12" spans="1:8" ht="30">
      <c r="A12" s="37">
        <v>4</v>
      </c>
      <c r="B12" s="54"/>
      <c r="C12" s="54" t="s">
        <v>248</v>
      </c>
      <c r="D12" s="54" t="s">
        <v>244</v>
      </c>
      <c r="E12" s="54">
        <v>2</v>
      </c>
      <c r="F12" s="25"/>
      <c r="G12" s="38">
        <f t="shared" si="0"/>
        <v>0</v>
      </c>
    </row>
    <row r="13" spans="1:8" ht="15">
      <c r="A13" s="37">
        <v>5</v>
      </c>
      <c r="B13" s="54"/>
      <c r="C13" s="54" t="s">
        <v>249</v>
      </c>
      <c r="D13" s="54" t="s">
        <v>244</v>
      </c>
      <c r="E13" s="54">
        <v>2</v>
      </c>
      <c r="F13" s="25"/>
      <c r="G13" s="38">
        <f t="shared" si="0"/>
        <v>0</v>
      </c>
    </row>
    <row r="14" spans="1:8" ht="30">
      <c r="A14" s="37">
        <v>6</v>
      </c>
      <c r="B14" s="54"/>
      <c r="C14" s="54" t="s">
        <v>250</v>
      </c>
      <c r="D14" s="54" t="s">
        <v>244</v>
      </c>
      <c r="E14" s="54">
        <v>2</v>
      </c>
      <c r="F14" s="25"/>
      <c r="G14" s="38">
        <f t="shared" si="0"/>
        <v>0</v>
      </c>
    </row>
    <row r="15" spans="1:8" ht="30">
      <c r="A15" s="37">
        <v>7</v>
      </c>
      <c r="B15" s="54"/>
      <c r="C15" s="54" t="s">
        <v>251</v>
      </c>
      <c r="D15" s="54" t="s">
        <v>244</v>
      </c>
      <c r="E15" s="54">
        <v>2</v>
      </c>
      <c r="F15" s="25"/>
      <c r="G15" s="38">
        <f t="shared" si="0"/>
        <v>0</v>
      </c>
    </row>
    <row r="16" spans="1:8">
      <c r="A16" s="36" t="s">
        <v>3</v>
      </c>
      <c r="B16" s="390" t="s">
        <v>91</v>
      </c>
      <c r="C16" s="390"/>
      <c r="D16" s="390"/>
      <c r="E16" s="390"/>
      <c r="F16" s="390"/>
      <c r="G16" s="391"/>
    </row>
    <row r="17" spans="1:8" ht="15.75">
      <c r="A17" s="37">
        <v>23</v>
      </c>
      <c r="B17" s="21"/>
      <c r="C17" s="54" t="s">
        <v>92</v>
      </c>
      <c r="D17" s="5" t="s">
        <v>17</v>
      </c>
      <c r="E17" s="55">
        <v>120</v>
      </c>
      <c r="F17" s="28"/>
      <c r="G17" s="38">
        <f t="shared" si="0"/>
        <v>0</v>
      </c>
      <c r="H17" t="s">
        <v>120</v>
      </c>
    </row>
    <row r="18" spans="1:8" ht="15.75">
      <c r="A18" s="37">
        <f t="shared" ref="A18:A23" si="1">A17+1</f>
        <v>24</v>
      </c>
      <c r="B18" s="21"/>
      <c r="C18" s="54" t="s">
        <v>93</v>
      </c>
      <c r="D18" s="5" t="s">
        <v>17</v>
      </c>
      <c r="E18" s="55">
        <v>120</v>
      </c>
      <c r="F18" s="28"/>
      <c r="G18" s="38">
        <f t="shared" si="0"/>
        <v>0</v>
      </c>
      <c r="H18" t="s">
        <v>121</v>
      </c>
    </row>
    <row r="19" spans="1:8" ht="30">
      <c r="A19" s="37">
        <f t="shared" si="1"/>
        <v>25</v>
      </c>
      <c r="B19" s="21"/>
      <c r="C19" s="54" t="s">
        <v>263</v>
      </c>
      <c r="D19" s="5" t="s">
        <v>17</v>
      </c>
      <c r="E19" s="6">
        <v>2</v>
      </c>
      <c r="F19" s="28"/>
      <c r="G19" s="38">
        <f t="shared" si="0"/>
        <v>0</v>
      </c>
      <c r="H19" t="s">
        <v>122</v>
      </c>
    </row>
    <row r="20" spans="1:8" ht="30">
      <c r="A20" s="37">
        <f t="shared" si="1"/>
        <v>26</v>
      </c>
      <c r="B20" s="21"/>
      <c r="C20" s="54" t="s">
        <v>505</v>
      </c>
      <c r="D20" s="5" t="s">
        <v>18</v>
      </c>
      <c r="E20" s="55">
        <v>6</v>
      </c>
      <c r="F20" s="28"/>
      <c r="G20" s="38">
        <f t="shared" si="0"/>
        <v>0</v>
      </c>
      <c r="H20" t="s">
        <v>123</v>
      </c>
    </row>
    <row r="21" spans="1:8" ht="30">
      <c r="A21" s="37">
        <f t="shared" si="1"/>
        <v>27</v>
      </c>
      <c r="B21" s="21"/>
      <c r="C21" s="56" t="s">
        <v>264</v>
      </c>
      <c r="D21" s="7" t="s">
        <v>96</v>
      </c>
      <c r="E21" s="57">
        <v>225</v>
      </c>
      <c r="F21" s="28"/>
      <c r="G21" s="38">
        <f t="shared" si="0"/>
        <v>0</v>
      </c>
      <c r="H21"/>
    </row>
    <row r="22" spans="1:8" ht="15.75">
      <c r="A22" s="37">
        <f t="shared" si="1"/>
        <v>28</v>
      </c>
      <c r="B22" s="21"/>
      <c r="C22" s="56" t="s">
        <v>265</v>
      </c>
      <c r="D22" s="7" t="s">
        <v>96</v>
      </c>
      <c r="E22" s="57">
        <v>225</v>
      </c>
      <c r="F22" s="28"/>
      <c r="G22" s="38">
        <f t="shared" si="0"/>
        <v>0</v>
      </c>
      <c r="H22" t="s">
        <v>125</v>
      </c>
    </row>
    <row r="23" spans="1:8" ht="30">
      <c r="A23" s="37">
        <f t="shared" si="1"/>
        <v>29</v>
      </c>
      <c r="B23" s="21"/>
      <c r="C23" s="54" t="s">
        <v>266</v>
      </c>
      <c r="D23" s="5" t="s">
        <v>17</v>
      </c>
      <c r="E23" s="55">
        <v>6</v>
      </c>
      <c r="F23" s="28"/>
      <c r="G23" s="38">
        <f t="shared" si="0"/>
        <v>0</v>
      </c>
      <c r="H23" t="s">
        <v>126</v>
      </c>
    </row>
    <row r="24" spans="1:8">
      <c r="A24" s="36" t="s">
        <v>4</v>
      </c>
      <c r="B24" s="390" t="s">
        <v>131</v>
      </c>
      <c r="C24" s="390"/>
      <c r="D24" s="390"/>
      <c r="E24" s="390"/>
      <c r="F24" s="390"/>
      <c r="G24" s="391"/>
    </row>
    <row r="25" spans="1:8" ht="51">
      <c r="A25" s="37">
        <v>90</v>
      </c>
      <c r="B25" s="21"/>
      <c r="C25" s="50" t="s">
        <v>256</v>
      </c>
      <c r="D25" s="51" t="s">
        <v>19</v>
      </c>
      <c r="E25" s="51">
        <v>1</v>
      </c>
      <c r="F25" s="52">
        <v>2000</v>
      </c>
      <c r="G25" s="38">
        <f>E25*F25</f>
        <v>2000</v>
      </c>
    </row>
    <row r="26" spans="1:8">
      <c r="A26" s="37">
        <v>91</v>
      </c>
      <c r="B26" s="21"/>
      <c r="C26" s="50" t="s">
        <v>257</v>
      </c>
      <c r="D26" s="51" t="s">
        <v>19</v>
      </c>
      <c r="E26" s="51">
        <v>1</v>
      </c>
      <c r="F26" s="51">
        <v>96.8</v>
      </c>
      <c r="G26" s="38">
        <f>E26*F26</f>
        <v>96.8</v>
      </c>
    </row>
    <row r="27" spans="1:8">
      <c r="A27" s="37">
        <v>92</v>
      </c>
      <c r="B27" s="21"/>
      <c r="C27" s="50" t="s">
        <v>258</v>
      </c>
      <c r="D27" s="51" t="s">
        <v>19</v>
      </c>
      <c r="E27" s="51">
        <v>2</v>
      </c>
      <c r="F27" s="51">
        <v>96.8</v>
      </c>
      <c r="G27" s="38">
        <f>E27*F27</f>
        <v>193.6</v>
      </c>
    </row>
    <row r="28" spans="1:8" ht="25.5">
      <c r="A28" s="37">
        <v>93</v>
      </c>
      <c r="B28" s="21"/>
      <c r="C28" s="50" t="s">
        <v>259</v>
      </c>
      <c r="D28" s="51" t="s">
        <v>19</v>
      </c>
      <c r="E28" s="51">
        <v>1</v>
      </c>
      <c r="F28" s="51">
        <v>117.88</v>
      </c>
      <c r="G28" s="38">
        <f>E28*F28</f>
        <v>117.88</v>
      </c>
    </row>
    <row r="29" spans="1:8">
      <c r="A29" s="36" t="s">
        <v>5</v>
      </c>
      <c r="B29" s="390" t="s">
        <v>470</v>
      </c>
      <c r="C29" s="390"/>
      <c r="D29" s="390"/>
      <c r="E29" s="390"/>
      <c r="F29" s="390"/>
      <c r="G29" s="391"/>
    </row>
    <row r="30" spans="1:8">
      <c r="A30" s="37">
        <v>111</v>
      </c>
      <c r="B30" s="21"/>
      <c r="C30" s="44" t="s">
        <v>541</v>
      </c>
      <c r="D30" s="409" t="s">
        <v>472</v>
      </c>
      <c r="E30" s="409">
        <v>1</v>
      </c>
      <c r="F30" s="409">
        <v>500</v>
      </c>
      <c r="G30" s="409">
        <f t="shared" ref="G30:G67" si="2">E30*F30</f>
        <v>500</v>
      </c>
    </row>
    <row r="31" spans="1:8">
      <c r="A31" s="37">
        <v>112</v>
      </c>
      <c r="B31" s="21"/>
      <c r="C31" s="45" t="s">
        <v>542</v>
      </c>
      <c r="D31" s="410"/>
      <c r="E31" s="410"/>
      <c r="F31" s="410"/>
      <c r="G31" s="410">
        <f t="shared" si="2"/>
        <v>0</v>
      </c>
    </row>
    <row r="32" spans="1:8">
      <c r="A32" s="37">
        <v>113</v>
      </c>
      <c r="B32" s="21"/>
      <c r="C32" s="39" t="s">
        <v>543</v>
      </c>
      <c r="D32" s="410"/>
      <c r="E32" s="410"/>
      <c r="F32" s="410"/>
      <c r="G32" s="410">
        <f t="shared" si="2"/>
        <v>0</v>
      </c>
    </row>
    <row r="33" spans="1:9">
      <c r="A33" s="37">
        <v>114</v>
      </c>
      <c r="B33" s="21"/>
      <c r="C33" s="39" t="s">
        <v>544</v>
      </c>
      <c r="D33" s="410"/>
      <c r="E33" s="410"/>
      <c r="F33" s="410"/>
      <c r="G33" s="410">
        <f t="shared" si="2"/>
        <v>0</v>
      </c>
    </row>
    <row r="34" spans="1:9">
      <c r="A34" s="37">
        <v>115</v>
      </c>
      <c r="B34" s="21"/>
      <c r="C34" s="39" t="s">
        <v>545</v>
      </c>
      <c r="D34" s="410"/>
      <c r="E34" s="410"/>
      <c r="F34" s="410"/>
      <c r="G34" s="410">
        <f t="shared" si="2"/>
        <v>0</v>
      </c>
    </row>
    <row r="35" spans="1:9">
      <c r="A35" s="37">
        <v>116</v>
      </c>
      <c r="B35" s="21"/>
      <c r="C35" s="45" t="s">
        <v>546</v>
      </c>
      <c r="D35" s="410"/>
      <c r="E35" s="410"/>
      <c r="F35" s="410"/>
      <c r="G35" s="410">
        <f t="shared" si="2"/>
        <v>0</v>
      </c>
    </row>
    <row r="36" spans="1:9">
      <c r="A36" s="37">
        <v>117</v>
      </c>
      <c r="B36" s="21"/>
      <c r="C36" s="45" t="s">
        <v>547</v>
      </c>
      <c r="D36" s="410"/>
      <c r="E36" s="410"/>
      <c r="F36" s="410"/>
      <c r="G36" s="410">
        <f t="shared" si="2"/>
        <v>0</v>
      </c>
    </row>
    <row r="37" spans="1:9">
      <c r="A37" s="37">
        <v>118</v>
      </c>
      <c r="B37" s="21"/>
      <c r="C37" s="45" t="s">
        <v>548</v>
      </c>
      <c r="D37" s="410"/>
      <c r="E37" s="410"/>
      <c r="F37" s="410"/>
      <c r="G37" s="410">
        <f t="shared" si="2"/>
        <v>0</v>
      </c>
    </row>
    <row r="38" spans="1:9" ht="25.5">
      <c r="A38" s="37">
        <v>119</v>
      </c>
      <c r="B38" s="21"/>
      <c r="C38" s="45" t="s">
        <v>477</v>
      </c>
      <c r="D38" s="410"/>
      <c r="E38" s="410"/>
      <c r="F38" s="410"/>
      <c r="G38" s="410">
        <f t="shared" si="2"/>
        <v>0</v>
      </c>
    </row>
    <row r="39" spans="1:9" ht="51">
      <c r="A39" s="37">
        <v>120</v>
      </c>
      <c r="B39" s="21"/>
      <c r="C39" s="45" t="s">
        <v>549</v>
      </c>
      <c r="D39" s="411"/>
      <c r="E39" s="411"/>
      <c r="F39" s="411"/>
      <c r="G39" s="411">
        <f t="shared" si="2"/>
        <v>0</v>
      </c>
    </row>
    <row r="40" spans="1:9" ht="38.25">
      <c r="A40" s="37">
        <v>121</v>
      </c>
      <c r="B40" s="21"/>
      <c r="C40" s="45" t="s">
        <v>550</v>
      </c>
      <c r="D40" s="9"/>
      <c r="E40" s="9">
        <v>9</v>
      </c>
      <c r="F40" s="10">
        <v>40</v>
      </c>
      <c r="G40" s="38">
        <f t="shared" si="2"/>
        <v>360</v>
      </c>
      <c r="I40" s="122"/>
    </row>
    <row r="41" spans="1:9" ht="15.75">
      <c r="A41" s="37">
        <v>122</v>
      </c>
      <c r="B41" s="21"/>
      <c r="C41" s="45" t="s">
        <v>551</v>
      </c>
      <c r="D41" s="9"/>
      <c r="E41" s="9">
        <v>27</v>
      </c>
      <c r="F41" s="10">
        <v>4.9000000000000004</v>
      </c>
      <c r="G41" s="38">
        <f t="shared" si="2"/>
        <v>132.30000000000001</v>
      </c>
      <c r="I41" s="122"/>
    </row>
    <row r="42" spans="1:9" ht="15.75">
      <c r="A42" s="37">
        <v>123</v>
      </c>
      <c r="B42" s="21"/>
      <c r="C42" s="45" t="s">
        <v>480</v>
      </c>
      <c r="D42" s="9"/>
      <c r="E42" s="9">
        <v>6</v>
      </c>
      <c r="F42" s="10">
        <v>6.8</v>
      </c>
      <c r="G42" s="38">
        <f t="shared" si="2"/>
        <v>40.799999999999997</v>
      </c>
      <c r="I42" s="122"/>
    </row>
    <row r="43" spans="1:9" ht="15.75">
      <c r="A43" s="37">
        <v>124</v>
      </c>
      <c r="B43" s="21"/>
      <c r="C43" s="45" t="s">
        <v>481</v>
      </c>
      <c r="D43" s="9"/>
      <c r="E43" s="9">
        <v>4</v>
      </c>
      <c r="F43" s="10">
        <v>5.64</v>
      </c>
      <c r="G43" s="38">
        <f t="shared" si="2"/>
        <v>22.56</v>
      </c>
      <c r="I43" s="122"/>
    </row>
    <row r="44" spans="1:9" ht="25.5">
      <c r="A44" s="37">
        <v>125</v>
      </c>
      <c r="B44" s="21"/>
      <c r="C44" s="45" t="s">
        <v>552</v>
      </c>
      <c r="D44" s="9"/>
      <c r="E44" s="9">
        <v>2</v>
      </c>
      <c r="F44" s="10">
        <v>3</v>
      </c>
      <c r="G44" s="38">
        <f t="shared" si="2"/>
        <v>6</v>
      </c>
      <c r="I44" s="122"/>
    </row>
    <row r="45" spans="1:9" ht="25.5">
      <c r="A45" s="37">
        <v>126</v>
      </c>
      <c r="B45" s="21"/>
      <c r="C45" s="45" t="s">
        <v>553</v>
      </c>
      <c r="D45" s="9"/>
      <c r="E45" s="9">
        <v>2</v>
      </c>
      <c r="F45" s="10">
        <v>3.5</v>
      </c>
      <c r="G45" s="38">
        <f t="shared" si="2"/>
        <v>7</v>
      </c>
      <c r="I45" s="122"/>
    </row>
    <row r="46" spans="1:9" ht="25.5">
      <c r="A46" s="37">
        <v>127</v>
      </c>
      <c r="B46" s="21"/>
      <c r="C46" s="45" t="s">
        <v>554</v>
      </c>
      <c r="D46" s="9"/>
      <c r="E46" s="9">
        <v>10</v>
      </c>
      <c r="F46" s="10">
        <v>3.5</v>
      </c>
      <c r="G46" s="38">
        <f t="shared" si="2"/>
        <v>35</v>
      </c>
      <c r="I46" s="122"/>
    </row>
    <row r="47" spans="1:9" ht="15.75">
      <c r="A47" s="37">
        <v>128</v>
      </c>
      <c r="B47" s="21"/>
      <c r="C47" s="45" t="s">
        <v>485</v>
      </c>
      <c r="D47" s="9" t="s">
        <v>8</v>
      </c>
      <c r="E47" s="9">
        <v>1</v>
      </c>
      <c r="F47" s="10">
        <v>7.72</v>
      </c>
      <c r="G47" s="38">
        <f t="shared" si="2"/>
        <v>7.72</v>
      </c>
      <c r="I47" s="122"/>
    </row>
    <row r="48" spans="1:9" ht="15.75">
      <c r="A48" s="37">
        <v>129</v>
      </c>
      <c r="B48" s="21"/>
      <c r="C48" s="45" t="s">
        <v>486</v>
      </c>
      <c r="D48" s="9" t="s">
        <v>487</v>
      </c>
      <c r="E48" s="9">
        <v>25</v>
      </c>
      <c r="F48" s="10">
        <v>0.78</v>
      </c>
      <c r="G48" s="38">
        <f t="shared" si="2"/>
        <v>19.5</v>
      </c>
      <c r="I48" s="122"/>
    </row>
    <row r="49" spans="1:9" ht="15.75">
      <c r="A49" s="37">
        <v>130</v>
      </c>
      <c r="B49" s="21"/>
      <c r="C49" s="45" t="s">
        <v>488</v>
      </c>
      <c r="D49" s="9" t="s">
        <v>487</v>
      </c>
      <c r="E49" s="9">
        <v>50</v>
      </c>
      <c r="F49" s="10">
        <v>1.1399999999999999</v>
      </c>
      <c r="G49" s="38">
        <f t="shared" si="2"/>
        <v>56.999999999999993</v>
      </c>
      <c r="I49" s="122"/>
    </row>
    <row r="50" spans="1:9" ht="15.75">
      <c r="A50" s="37">
        <v>131</v>
      </c>
      <c r="B50" s="21"/>
      <c r="C50" s="45" t="s">
        <v>489</v>
      </c>
      <c r="D50" s="9" t="s">
        <v>487</v>
      </c>
      <c r="E50" s="9">
        <v>75</v>
      </c>
      <c r="F50" s="10">
        <v>2.1</v>
      </c>
      <c r="G50" s="38">
        <f t="shared" si="2"/>
        <v>157.5</v>
      </c>
      <c r="I50" s="122"/>
    </row>
    <row r="51" spans="1:9" ht="15.75">
      <c r="A51" s="37">
        <v>132</v>
      </c>
      <c r="B51" s="21"/>
      <c r="C51" s="44" t="s">
        <v>490</v>
      </c>
      <c r="D51" s="9" t="s">
        <v>8</v>
      </c>
      <c r="E51" s="9">
        <v>6</v>
      </c>
      <c r="F51" s="10">
        <v>2.7</v>
      </c>
      <c r="G51" s="38">
        <f t="shared" si="2"/>
        <v>16.200000000000003</v>
      </c>
      <c r="I51" s="122"/>
    </row>
    <row r="52" spans="1:9">
      <c r="A52" s="37">
        <v>133</v>
      </c>
      <c r="B52" s="21"/>
      <c r="C52" s="29" t="s">
        <v>555</v>
      </c>
      <c r="D52" s="21"/>
      <c r="E52" s="21"/>
      <c r="F52" s="26"/>
      <c r="G52" s="38">
        <f t="shared" si="2"/>
        <v>0</v>
      </c>
      <c r="I52" s="122"/>
    </row>
    <row r="53" spans="1:9" ht="25.5">
      <c r="A53" s="37">
        <v>134</v>
      </c>
      <c r="B53" s="21"/>
      <c r="C53" s="45" t="s">
        <v>556</v>
      </c>
      <c r="D53" s="15" t="s">
        <v>8</v>
      </c>
      <c r="E53" s="15">
        <v>1</v>
      </c>
      <c r="F53" s="15">
        <v>150</v>
      </c>
      <c r="G53" s="38">
        <f t="shared" si="2"/>
        <v>150</v>
      </c>
      <c r="I53" s="122"/>
    </row>
    <row r="54" spans="1:9" ht="38.25">
      <c r="A54" s="37">
        <v>135</v>
      </c>
      <c r="B54" s="21"/>
      <c r="C54" s="45" t="s">
        <v>557</v>
      </c>
      <c r="D54" s="15" t="s">
        <v>8</v>
      </c>
      <c r="E54" s="15">
        <v>4</v>
      </c>
      <c r="F54" s="15">
        <v>14</v>
      </c>
      <c r="G54" s="38">
        <f t="shared" si="2"/>
        <v>56</v>
      </c>
      <c r="I54" s="122"/>
    </row>
    <row r="55" spans="1:9" ht="25.5">
      <c r="A55" s="37">
        <v>136</v>
      </c>
      <c r="B55" s="21"/>
      <c r="C55" s="45" t="s">
        <v>493</v>
      </c>
      <c r="D55" s="15" t="s">
        <v>8</v>
      </c>
      <c r="E55" s="15">
        <v>6</v>
      </c>
      <c r="F55" s="15">
        <v>5.66</v>
      </c>
      <c r="G55" s="38">
        <f t="shared" si="2"/>
        <v>33.96</v>
      </c>
      <c r="I55" s="122"/>
    </row>
    <row r="56" spans="1:9" ht="15.75">
      <c r="A56" s="37">
        <v>137</v>
      </c>
      <c r="B56" s="21"/>
      <c r="C56" s="45" t="s">
        <v>494</v>
      </c>
      <c r="D56" s="15" t="s">
        <v>8</v>
      </c>
      <c r="E56" s="15">
        <v>14</v>
      </c>
      <c r="F56" s="15">
        <v>2.2599999999999998</v>
      </c>
      <c r="G56" s="38">
        <f t="shared" si="2"/>
        <v>31.639999999999997</v>
      </c>
      <c r="I56" s="122"/>
    </row>
    <row r="57" spans="1:9" ht="15.75">
      <c r="A57" s="37">
        <v>138</v>
      </c>
      <c r="B57" s="21"/>
      <c r="C57" s="45" t="s">
        <v>495</v>
      </c>
      <c r="D57" s="15" t="s">
        <v>8</v>
      </c>
      <c r="E57" s="15">
        <v>1</v>
      </c>
      <c r="F57" s="15">
        <v>20</v>
      </c>
      <c r="G57" s="38">
        <f t="shared" si="2"/>
        <v>20</v>
      </c>
      <c r="I57" s="122"/>
    </row>
    <row r="58" spans="1:9" ht="15.75">
      <c r="A58" s="37">
        <v>139</v>
      </c>
      <c r="B58" s="21"/>
      <c r="C58" s="45" t="s">
        <v>558</v>
      </c>
      <c r="D58" s="15" t="s">
        <v>11</v>
      </c>
      <c r="E58" s="15">
        <v>100</v>
      </c>
      <c r="F58" s="15">
        <v>1.1000000000000001</v>
      </c>
      <c r="G58" s="38">
        <f t="shared" si="2"/>
        <v>110.00000000000001</v>
      </c>
      <c r="I58" s="122"/>
    </row>
    <row r="59" spans="1:9" ht="15.75">
      <c r="A59" s="37">
        <v>140</v>
      </c>
      <c r="B59" s="21"/>
      <c r="C59" s="45" t="s">
        <v>497</v>
      </c>
      <c r="D59" s="15" t="s">
        <v>11</v>
      </c>
      <c r="E59" s="15">
        <v>100</v>
      </c>
      <c r="F59" s="15">
        <v>3.63</v>
      </c>
      <c r="G59" s="38">
        <f t="shared" si="2"/>
        <v>363</v>
      </c>
      <c r="I59" s="122"/>
    </row>
    <row r="60" spans="1:9" ht="25.5">
      <c r="A60" s="37">
        <v>141</v>
      </c>
      <c r="B60" s="21"/>
      <c r="C60" s="45" t="s">
        <v>559</v>
      </c>
      <c r="D60" s="15" t="s">
        <v>8</v>
      </c>
      <c r="E60" s="15">
        <v>6</v>
      </c>
      <c r="F60" s="15">
        <v>3.2</v>
      </c>
      <c r="G60" s="38">
        <f t="shared" si="2"/>
        <v>19.200000000000003</v>
      </c>
      <c r="I60" s="122"/>
    </row>
    <row r="61" spans="1:9" ht="38.25">
      <c r="A61" s="37">
        <v>142</v>
      </c>
      <c r="B61" s="21"/>
      <c r="C61" s="45" t="s">
        <v>499</v>
      </c>
      <c r="D61" s="15" t="s">
        <v>19</v>
      </c>
      <c r="E61" s="15">
        <v>4</v>
      </c>
      <c r="F61" s="15">
        <v>1</v>
      </c>
      <c r="G61" s="38">
        <f t="shared" si="2"/>
        <v>4</v>
      </c>
      <c r="I61" s="122"/>
    </row>
    <row r="62" spans="1:9" ht="25.5">
      <c r="A62" s="37">
        <v>143</v>
      </c>
      <c r="B62" s="21"/>
      <c r="C62" s="45" t="s">
        <v>500</v>
      </c>
      <c r="D62" s="15" t="s">
        <v>19</v>
      </c>
      <c r="E62" s="15">
        <v>1</v>
      </c>
      <c r="F62" s="15">
        <v>10</v>
      </c>
      <c r="G62" s="38">
        <f t="shared" si="2"/>
        <v>10</v>
      </c>
      <c r="I62" s="122"/>
    </row>
    <row r="63" spans="1:9" ht="25.5">
      <c r="A63" s="37">
        <v>144</v>
      </c>
      <c r="B63" s="21"/>
      <c r="C63" s="45" t="s">
        <v>560</v>
      </c>
      <c r="D63" s="15" t="s">
        <v>19</v>
      </c>
      <c r="E63" s="15">
        <v>1</v>
      </c>
      <c r="F63" s="15">
        <v>10</v>
      </c>
      <c r="G63" s="38">
        <f t="shared" si="2"/>
        <v>10</v>
      </c>
      <c r="I63" s="122"/>
    </row>
    <row r="64" spans="1:9">
      <c r="A64" s="36" t="s">
        <v>6</v>
      </c>
      <c r="B64" s="390" t="s">
        <v>614</v>
      </c>
      <c r="C64" s="390"/>
      <c r="D64" s="390"/>
      <c r="E64" s="390"/>
      <c r="F64" s="390"/>
      <c r="G64" s="391"/>
    </row>
    <row r="65" spans="1:7">
      <c r="A65" s="37">
        <v>1</v>
      </c>
      <c r="B65" s="21"/>
      <c r="C65" s="30" t="s">
        <v>618</v>
      </c>
      <c r="D65" s="31" t="s">
        <v>8</v>
      </c>
      <c r="E65" s="21">
        <v>2</v>
      </c>
      <c r="F65" s="32"/>
      <c r="G65" s="38">
        <f t="shared" si="2"/>
        <v>0</v>
      </c>
    </row>
    <row r="66" spans="1:7">
      <c r="A66" s="37">
        <v>2</v>
      </c>
      <c r="B66" s="21"/>
      <c r="C66" s="30" t="s">
        <v>619</v>
      </c>
      <c r="D66" s="31" t="s">
        <v>8</v>
      </c>
      <c r="E66" s="21">
        <v>1</v>
      </c>
      <c r="F66" s="32"/>
      <c r="G66" s="38">
        <f t="shared" si="2"/>
        <v>0</v>
      </c>
    </row>
    <row r="67" spans="1:7">
      <c r="A67" s="37">
        <v>3</v>
      </c>
      <c r="B67" s="21"/>
      <c r="C67" s="30" t="s">
        <v>620</v>
      </c>
      <c r="D67" s="31" t="s">
        <v>8</v>
      </c>
      <c r="E67" s="21">
        <v>2</v>
      </c>
      <c r="F67" s="32"/>
      <c r="G67" s="38">
        <f t="shared" si="2"/>
        <v>0</v>
      </c>
    </row>
    <row r="69" spans="1:7" ht="14.45" customHeight="1">
      <c r="C69" s="399" t="s">
        <v>14</v>
      </c>
      <c r="D69" s="399"/>
      <c r="E69" s="399"/>
      <c r="F69" s="399"/>
      <c r="G69" s="19">
        <f>SUM(G9:G67)</f>
        <v>4577.66</v>
      </c>
    </row>
    <row r="70" spans="1:7">
      <c r="C70" s="399" t="s">
        <v>12</v>
      </c>
      <c r="D70" s="399"/>
      <c r="E70" s="399"/>
      <c r="F70" s="399"/>
      <c r="G70" s="19">
        <f>G69*8%</f>
        <v>366.21280000000002</v>
      </c>
    </row>
    <row r="71" spans="1:7">
      <c r="C71" s="399" t="s">
        <v>13</v>
      </c>
      <c r="D71" s="399"/>
      <c r="E71" s="399"/>
      <c r="F71" s="399"/>
      <c r="G71" s="19">
        <f>(G69+G70)*1.2</f>
        <v>5932.6473599999999</v>
      </c>
    </row>
  </sheetData>
  <mergeCells count="17">
    <mergeCell ref="B16:G16"/>
    <mergeCell ref="B24:G24"/>
    <mergeCell ref="B29:G29"/>
    <mergeCell ref="A1:G1"/>
    <mergeCell ref="B2:E2"/>
    <mergeCell ref="B3:E3"/>
    <mergeCell ref="B4:E4"/>
    <mergeCell ref="B5:E5"/>
    <mergeCell ref="B8:G8"/>
    <mergeCell ref="G30:G39"/>
    <mergeCell ref="C69:F69"/>
    <mergeCell ref="C70:F70"/>
    <mergeCell ref="C71:F71"/>
    <mergeCell ref="D30:D39"/>
    <mergeCell ref="E30:E39"/>
    <mergeCell ref="F30:F39"/>
    <mergeCell ref="B64:G64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8" ht="18.75">
      <c r="A1" s="395" t="s">
        <v>28</v>
      </c>
      <c r="B1" s="395"/>
      <c r="C1" s="395"/>
      <c r="D1" s="395"/>
      <c r="E1" s="395"/>
      <c r="F1" s="395"/>
      <c r="G1" s="395"/>
    </row>
    <row r="2" spans="1:8" ht="30" customHeight="1">
      <c r="A2" s="18" t="s">
        <v>22</v>
      </c>
      <c r="B2" s="383" t="s">
        <v>23</v>
      </c>
      <c r="C2" s="383"/>
      <c r="D2" s="383"/>
      <c r="E2" s="383"/>
    </row>
    <row r="3" spans="1:8" ht="26.45" customHeight="1">
      <c r="A3" s="18" t="s">
        <v>24</v>
      </c>
      <c r="B3" s="383" t="s">
        <v>267</v>
      </c>
      <c r="C3" s="383"/>
      <c r="D3" s="383"/>
      <c r="E3" s="383"/>
      <c r="G3" s="18"/>
      <c r="H3" s="46"/>
    </row>
    <row r="4" spans="1:8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8">
      <c r="A5" s="18" t="s">
        <v>26</v>
      </c>
      <c r="B5" s="383"/>
      <c r="C5" s="383"/>
      <c r="D5" s="383"/>
      <c r="E5" s="383"/>
      <c r="F5" s="18"/>
      <c r="G5" s="18"/>
    </row>
    <row r="6" spans="1:8" ht="13.5" thickBot="1"/>
    <row r="7" spans="1:8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8">
      <c r="A8" s="36" t="s">
        <v>2</v>
      </c>
      <c r="B8" s="390" t="s">
        <v>91</v>
      </c>
      <c r="C8" s="390"/>
      <c r="D8" s="390"/>
      <c r="E8" s="390"/>
      <c r="F8" s="390"/>
      <c r="G8" s="391"/>
    </row>
    <row r="9" spans="1:8" ht="30.75">
      <c r="A9" s="37">
        <v>23</v>
      </c>
      <c r="B9" s="21"/>
      <c r="C9" s="58" t="s">
        <v>268</v>
      </c>
      <c r="D9" s="5" t="s">
        <v>17</v>
      </c>
      <c r="E9" s="6">
        <v>108</v>
      </c>
      <c r="F9" s="28"/>
      <c r="G9" s="38">
        <f t="shared" ref="G9:G19" si="0">E9*F9</f>
        <v>0</v>
      </c>
      <c r="H9" t="s">
        <v>275</v>
      </c>
    </row>
    <row r="10" spans="1:8" ht="30.75">
      <c r="A10" s="37">
        <f>A9+1</f>
        <v>24</v>
      </c>
      <c r="B10" s="21"/>
      <c r="C10" s="58" t="s">
        <v>269</v>
      </c>
      <c r="D10" s="5" t="s">
        <v>17</v>
      </c>
      <c r="E10" s="6">
        <v>108</v>
      </c>
      <c r="F10" s="28"/>
      <c r="G10" s="38">
        <f t="shared" si="0"/>
        <v>0</v>
      </c>
      <c r="H10" t="s">
        <v>276</v>
      </c>
    </row>
    <row r="11" spans="1:8" ht="30.75">
      <c r="A11" s="37">
        <f t="shared" ref="A11:A19" si="1">A10+1</f>
        <v>25</v>
      </c>
      <c r="B11" s="21"/>
      <c r="C11" s="58" t="s">
        <v>270</v>
      </c>
      <c r="D11" s="5" t="s">
        <v>17</v>
      </c>
      <c r="E11" s="6">
        <v>0.55000000000000004</v>
      </c>
      <c r="F11" s="28"/>
      <c r="G11" s="38">
        <f t="shared" si="0"/>
        <v>0</v>
      </c>
      <c r="H11" t="s">
        <v>122</v>
      </c>
    </row>
    <row r="12" spans="1:8" ht="15.75">
      <c r="A12" s="37">
        <f t="shared" si="1"/>
        <v>26</v>
      </c>
      <c r="B12" s="21"/>
      <c r="C12" s="58" t="s">
        <v>506</v>
      </c>
      <c r="D12" s="5" t="s">
        <v>18</v>
      </c>
      <c r="E12" s="6">
        <v>45</v>
      </c>
      <c r="F12" s="28"/>
      <c r="G12" s="38">
        <f t="shared" si="0"/>
        <v>0</v>
      </c>
      <c r="H12" t="s">
        <v>123</v>
      </c>
    </row>
    <row r="13" spans="1:8" ht="30.75">
      <c r="A13" s="37">
        <f t="shared" si="1"/>
        <v>27</v>
      </c>
      <c r="B13" s="21"/>
      <c r="C13" s="59" t="s">
        <v>271</v>
      </c>
      <c r="D13" s="7" t="s">
        <v>96</v>
      </c>
      <c r="E13" s="8">
        <v>25</v>
      </c>
      <c r="F13" s="28"/>
      <c r="G13" s="38">
        <f t="shared" si="0"/>
        <v>0</v>
      </c>
      <c r="H13"/>
    </row>
    <row r="14" spans="1:8" ht="15.75">
      <c r="A14" s="37">
        <f t="shared" si="1"/>
        <v>28</v>
      </c>
      <c r="B14" s="21"/>
      <c r="C14" s="59" t="s">
        <v>272</v>
      </c>
      <c r="D14" s="7" t="s">
        <v>96</v>
      </c>
      <c r="E14" s="8">
        <v>25</v>
      </c>
      <c r="F14" s="28"/>
      <c r="G14" s="38">
        <f t="shared" si="0"/>
        <v>0</v>
      </c>
      <c r="H14" t="s">
        <v>124</v>
      </c>
    </row>
    <row r="15" spans="1:8" ht="30.75">
      <c r="A15" s="37">
        <f t="shared" si="1"/>
        <v>29</v>
      </c>
      <c r="B15" s="21"/>
      <c r="C15" s="59" t="s">
        <v>264</v>
      </c>
      <c r="D15" s="7" t="s">
        <v>96</v>
      </c>
      <c r="E15" s="8">
        <v>460</v>
      </c>
      <c r="F15" s="28"/>
      <c r="G15" s="38">
        <f t="shared" si="0"/>
        <v>0</v>
      </c>
      <c r="H15"/>
    </row>
    <row r="16" spans="1:8" ht="15.75">
      <c r="A16" s="37">
        <f t="shared" si="1"/>
        <v>30</v>
      </c>
      <c r="B16" s="21"/>
      <c r="C16" s="59" t="s">
        <v>265</v>
      </c>
      <c r="D16" s="7" t="s">
        <v>96</v>
      </c>
      <c r="E16" s="8">
        <v>460</v>
      </c>
      <c r="F16" s="28"/>
      <c r="G16" s="38">
        <f t="shared" si="0"/>
        <v>0</v>
      </c>
      <c r="H16" t="s">
        <v>125</v>
      </c>
    </row>
    <row r="17" spans="1:8" ht="15.75">
      <c r="A17" s="37">
        <f t="shared" si="1"/>
        <v>31</v>
      </c>
      <c r="B17" s="21"/>
      <c r="C17" s="58" t="s">
        <v>273</v>
      </c>
      <c r="D17" s="5" t="s">
        <v>17</v>
      </c>
      <c r="E17" s="6">
        <v>5.5</v>
      </c>
      <c r="F17" s="28"/>
      <c r="G17" s="38">
        <f t="shared" si="0"/>
        <v>0</v>
      </c>
      <c r="H17" t="s">
        <v>126</v>
      </c>
    </row>
    <row r="18" spans="1:8" ht="30">
      <c r="A18" s="37">
        <f t="shared" si="1"/>
        <v>32</v>
      </c>
      <c r="B18" s="21"/>
      <c r="C18" s="54" t="s">
        <v>274</v>
      </c>
      <c r="D18" s="5" t="s">
        <v>18</v>
      </c>
      <c r="E18" s="6">
        <v>25</v>
      </c>
      <c r="F18" s="28"/>
      <c r="G18" s="38">
        <f t="shared" si="0"/>
        <v>0</v>
      </c>
      <c r="H18"/>
    </row>
    <row r="19" spans="1:8" ht="15">
      <c r="A19" s="37">
        <f t="shared" si="1"/>
        <v>33</v>
      </c>
      <c r="B19" s="21"/>
      <c r="C19" s="59" t="s">
        <v>507</v>
      </c>
      <c r="D19" s="7" t="s">
        <v>8</v>
      </c>
      <c r="E19" s="8">
        <v>2</v>
      </c>
      <c r="F19" s="28"/>
      <c r="G19" s="38">
        <f t="shared" si="0"/>
        <v>0</v>
      </c>
      <c r="H19" s="60" t="s">
        <v>277</v>
      </c>
    </row>
    <row r="21" spans="1:8" ht="14.45" customHeight="1">
      <c r="C21" s="399" t="s">
        <v>14</v>
      </c>
      <c r="D21" s="399"/>
      <c r="E21" s="399"/>
      <c r="F21" s="399"/>
      <c r="G21" s="19">
        <f>SUM(G8:G19)</f>
        <v>0</v>
      </c>
    </row>
    <row r="22" spans="1:8">
      <c r="C22" s="399" t="s">
        <v>12</v>
      </c>
      <c r="D22" s="399"/>
      <c r="E22" s="399"/>
      <c r="F22" s="399"/>
      <c r="G22" s="19">
        <f>G21*8%</f>
        <v>0</v>
      </c>
    </row>
    <row r="23" spans="1:8">
      <c r="C23" s="399" t="s">
        <v>13</v>
      </c>
      <c r="D23" s="399"/>
      <c r="E23" s="399"/>
      <c r="F23" s="399"/>
      <c r="G23" s="19">
        <f>(G21+G22)*1.2</f>
        <v>0</v>
      </c>
    </row>
  </sheetData>
  <mergeCells count="9">
    <mergeCell ref="C21:F21"/>
    <mergeCell ref="C22:F22"/>
    <mergeCell ref="C23:F23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workbookViewId="0">
      <selection sqref="A1:G1"/>
    </sheetView>
  </sheetViews>
  <sheetFormatPr defaultRowHeight="12.75"/>
  <cols>
    <col min="1" max="1" width="11.7109375" style="17" customWidth="1"/>
    <col min="2" max="2" width="12.7109375" style="17" bestFit="1" customWidth="1"/>
    <col min="3" max="3" width="48.140625" style="40" customWidth="1"/>
    <col min="4" max="4" width="14.140625" style="17" bestFit="1" customWidth="1"/>
    <col min="5" max="5" width="14.140625" style="17" customWidth="1"/>
    <col min="6" max="7" width="19" style="17" bestFit="1" customWidth="1"/>
    <col min="8" max="8" width="71.5703125" style="17" customWidth="1"/>
    <col min="9" max="16384" width="9.140625" style="17"/>
  </cols>
  <sheetData>
    <row r="1" spans="1:7" ht="18.75">
      <c r="A1" s="395" t="s">
        <v>28</v>
      </c>
      <c r="B1" s="395"/>
      <c r="C1" s="395"/>
      <c r="D1" s="395"/>
      <c r="E1" s="395"/>
      <c r="F1" s="395"/>
      <c r="G1" s="395"/>
    </row>
    <row r="2" spans="1:7" ht="30" customHeight="1">
      <c r="A2" s="18" t="s">
        <v>22</v>
      </c>
      <c r="B2" s="383" t="s">
        <v>23</v>
      </c>
      <c r="C2" s="383"/>
      <c r="D2" s="383"/>
      <c r="E2" s="383"/>
    </row>
    <row r="3" spans="1:7" ht="26.45" customHeight="1">
      <c r="A3" s="18" t="s">
        <v>24</v>
      </c>
      <c r="B3" s="383"/>
      <c r="C3" s="383"/>
      <c r="D3" s="383"/>
      <c r="E3" s="383"/>
      <c r="G3" s="18"/>
    </row>
    <row r="4" spans="1:7">
      <c r="A4" s="18" t="s">
        <v>25</v>
      </c>
      <c r="B4" s="383" t="s">
        <v>27</v>
      </c>
      <c r="C4" s="383"/>
      <c r="D4" s="383"/>
      <c r="E4" s="383"/>
      <c r="F4" s="18"/>
      <c r="G4" s="18"/>
    </row>
    <row r="5" spans="1:7">
      <c r="A5" s="18" t="s">
        <v>26</v>
      </c>
      <c r="B5" s="383"/>
      <c r="C5" s="383"/>
      <c r="D5" s="383"/>
      <c r="E5" s="383"/>
      <c r="F5" s="18"/>
      <c r="G5" s="18"/>
    </row>
    <row r="6" spans="1:7" ht="13.5" thickBot="1"/>
    <row r="7" spans="1:7" ht="19.5" customHeight="1">
      <c r="A7" s="33" t="s">
        <v>0</v>
      </c>
      <c r="B7" s="34" t="s">
        <v>30</v>
      </c>
      <c r="C7" s="41" t="s">
        <v>10</v>
      </c>
      <c r="D7" s="34" t="s">
        <v>1</v>
      </c>
      <c r="E7" s="34" t="s">
        <v>9</v>
      </c>
      <c r="F7" s="34" t="s">
        <v>16</v>
      </c>
      <c r="G7" s="35" t="s">
        <v>15</v>
      </c>
    </row>
    <row r="8" spans="1:7" ht="15" customHeight="1">
      <c r="A8" s="36" t="s">
        <v>2</v>
      </c>
      <c r="B8" s="390" t="s">
        <v>387</v>
      </c>
      <c r="C8" s="390"/>
      <c r="D8" s="390"/>
      <c r="E8" s="390"/>
      <c r="F8" s="390"/>
      <c r="G8" s="391"/>
    </row>
    <row r="9" spans="1:7" ht="15.75">
      <c r="A9" s="37">
        <v>1</v>
      </c>
      <c r="B9" s="25"/>
      <c r="C9" s="81" t="s">
        <v>388</v>
      </c>
      <c r="D9" s="89"/>
      <c r="E9" s="93"/>
      <c r="F9" s="72"/>
      <c r="G9" s="38"/>
    </row>
    <row r="10" spans="1:7" ht="15.75">
      <c r="A10" s="37">
        <v>2</v>
      </c>
      <c r="B10" s="25"/>
      <c r="C10" s="83" t="s">
        <v>20</v>
      </c>
      <c r="D10" s="90"/>
      <c r="E10" s="93"/>
      <c r="F10" s="72"/>
      <c r="G10" s="38"/>
    </row>
    <row r="11" spans="1:7" ht="15.75">
      <c r="A11" s="37">
        <v>3</v>
      </c>
      <c r="B11" s="25"/>
      <c r="C11" s="91" t="s">
        <v>389</v>
      </c>
      <c r="D11" s="92"/>
      <c r="E11" s="86"/>
      <c r="F11" s="72"/>
      <c r="G11" s="38"/>
    </row>
    <row r="12" spans="1:7" ht="25.5">
      <c r="A12" s="37">
        <v>4</v>
      </c>
      <c r="B12" s="25"/>
      <c r="C12" s="85" t="s">
        <v>390</v>
      </c>
      <c r="D12" s="92" t="s">
        <v>391</v>
      </c>
      <c r="E12" s="86">
        <v>1612</v>
      </c>
      <c r="F12" s="72"/>
      <c r="G12" s="38"/>
    </row>
    <row r="13" spans="1:7" ht="25.5">
      <c r="A13" s="37">
        <v>5</v>
      </c>
      <c r="B13" s="25"/>
      <c r="C13" s="85" t="s">
        <v>392</v>
      </c>
      <c r="D13" s="92" t="s">
        <v>391</v>
      </c>
      <c r="E13" s="86">
        <v>1612</v>
      </c>
      <c r="F13" s="72"/>
      <c r="G13" s="38"/>
    </row>
    <row r="14" spans="1:7" ht="15.75">
      <c r="A14" s="37">
        <v>6</v>
      </c>
      <c r="B14" s="25"/>
      <c r="C14" s="85" t="s">
        <v>393</v>
      </c>
      <c r="D14" s="92" t="s">
        <v>391</v>
      </c>
      <c r="E14" s="86">
        <v>437</v>
      </c>
      <c r="F14" s="72"/>
      <c r="G14" s="38"/>
    </row>
    <row r="15" spans="1:7" ht="25.5">
      <c r="A15" s="37">
        <v>7</v>
      </c>
      <c r="B15" s="25"/>
      <c r="C15" s="85" t="s">
        <v>394</v>
      </c>
      <c r="D15" s="92" t="s">
        <v>391</v>
      </c>
      <c r="E15" s="86">
        <v>437</v>
      </c>
      <c r="F15" s="72"/>
      <c r="G15" s="38"/>
    </row>
    <row r="16" spans="1:7" ht="15.75">
      <c r="A16" s="37">
        <v>8</v>
      </c>
      <c r="B16" s="25"/>
      <c r="C16" s="91" t="s">
        <v>395</v>
      </c>
      <c r="D16" s="92"/>
      <c r="E16" s="86"/>
      <c r="F16" s="72"/>
      <c r="G16" s="38"/>
    </row>
    <row r="17" spans="1:7" ht="25.5">
      <c r="A17" s="37">
        <v>9</v>
      </c>
      <c r="B17" s="25"/>
      <c r="C17" s="85" t="s">
        <v>396</v>
      </c>
      <c r="D17" s="92" t="s">
        <v>391</v>
      </c>
      <c r="E17" s="86">
        <v>1323</v>
      </c>
      <c r="F17" s="72"/>
      <c r="G17" s="38"/>
    </row>
    <row r="18" spans="1:7" ht="76.5">
      <c r="A18" s="37">
        <v>10</v>
      </c>
      <c r="B18" s="25"/>
      <c r="C18" s="85" t="s">
        <v>397</v>
      </c>
      <c r="D18" s="92" t="s">
        <v>391</v>
      </c>
      <c r="E18" s="86">
        <v>1760</v>
      </c>
      <c r="F18" s="72"/>
      <c r="G18" s="38"/>
    </row>
    <row r="19" spans="1:7" ht="25.5">
      <c r="A19" s="37">
        <v>11</v>
      </c>
      <c r="B19" s="25"/>
      <c r="C19" s="85" t="s">
        <v>398</v>
      </c>
      <c r="D19" s="84" t="s">
        <v>399</v>
      </c>
      <c r="E19" s="86">
        <v>283</v>
      </c>
      <c r="F19" s="72"/>
      <c r="G19" s="38"/>
    </row>
    <row r="20" spans="1:7" ht="51">
      <c r="A20" s="37">
        <v>12</v>
      </c>
      <c r="B20" s="25"/>
      <c r="C20" s="85" t="s">
        <v>400</v>
      </c>
      <c r="D20" s="84" t="s">
        <v>399</v>
      </c>
      <c r="E20" s="86">
        <v>283</v>
      </c>
      <c r="F20" s="72"/>
      <c r="G20" s="38"/>
    </row>
    <row r="21" spans="1:7" ht="15.75">
      <c r="A21" s="37"/>
      <c r="B21" s="25"/>
      <c r="C21" s="81" t="s">
        <v>401</v>
      </c>
      <c r="D21" s="82"/>
      <c r="E21" s="86"/>
      <c r="F21" s="72"/>
      <c r="G21" s="38"/>
    </row>
    <row r="22" spans="1:7" ht="15.75">
      <c r="A22" s="37">
        <v>13</v>
      </c>
      <c r="B22" s="25"/>
      <c r="C22" s="83" t="s">
        <v>402</v>
      </c>
      <c r="D22" s="84" t="s">
        <v>403</v>
      </c>
      <c r="E22" s="86">
        <v>2499</v>
      </c>
      <c r="F22" s="72"/>
      <c r="G22" s="38"/>
    </row>
    <row r="23" spans="1:7" ht="38.25">
      <c r="A23" s="37">
        <v>15</v>
      </c>
      <c r="B23" s="25"/>
      <c r="C23" s="85" t="s">
        <v>404</v>
      </c>
      <c r="D23" s="84" t="s">
        <v>405</v>
      </c>
      <c r="E23" s="94">
        <v>239.904</v>
      </c>
      <c r="F23" s="72"/>
      <c r="G23" s="38"/>
    </row>
    <row r="24" spans="1:7" ht="38.25">
      <c r="A24" s="37">
        <v>16</v>
      </c>
      <c r="B24" s="25"/>
      <c r="C24" s="85" t="s">
        <v>406</v>
      </c>
      <c r="D24" s="84" t="s">
        <v>405</v>
      </c>
      <c r="E24" s="94">
        <v>239.904</v>
      </c>
      <c r="F24" s="72"/>
      <c r="G24" s="38"/>
    </row>
    <row r="25" spans="1:7" ht="38.25">
      <c r="A25" s="37">
        <v>17</v>
      </c>
      <c r="B25" s="25"/>
      <c r="C25" s="85" t="s">
        <v>407</v>
      </c>
      <c r="D25" s="84" t="s">
        <v>405</v>
      </c>
      <c r="E25" s="94">
        <v>239.904</v>
      </c>
      <c r="F25" s="72"/>
      <c r="G25" s="38"/>
    </row>
    <row r="26" spans="1:7" ht="38.25">
      <c r="A26" s="37">
        <v>18</v>
      </c>
      <c r="B26" s="25"/>
      <c r="C26" s="85" t="s">
        <v>408</v>
      </c>
      <c r="D26" s="84" t="s">
        <v>405</v>
      </c>
      <c r="E26" s="94">
        <v>239.904</v>
      </c>
      <c r="F26" s="72"/>
      <c r="G26" s="38"/>
    </row>
    <row r="27" spans="1:7" ht="38.25">
      <c r="A27" s="37">
        <v>19</v>
      </c>
      <c r="B27" s="25"/>
      <c r="C27" s="85" t="s">
        <v>409</v>
      </c>
      <c r="D27" s="84" t="s">
        <v>405</v>
      </c>
      <c r="E27" s="94">
        <v>479.80799999999999</v>
      </c>
      <c r="F27" s="72"/>
      <c r="G27" s="38"/>
    </row>
    <row r="28" spans="1:7" ht="38.25">
      <c r="A28" s="37">
        <v>20</v>
      </c>
      <c r="B28" s="25"/>
      <c r="C28" s="85" t="s">
        <v>410</v>
      </c>
      <c r="D28" s="84" t="s">
        <v>405</v>
      </c>
      <c r="E28" s="94">
        <v>479.80799999999999</v>
      </c>
      <c r="F28" s="72"/>
      <c r="G28" s="38"/>
    </row>
    <row r="29" spans="1:7" ht="51">
      <c r="A29" s="37">
        <v>21</v>
      </c>
      <c r="B29" s="25"/>
      <c r="C29" s="85" t="s">
        <v>411</v>
      </c>
      <c r="D29" s="84" t="s">
        <v>399</v>
      </c>
      <c r="E29" s="94">
        <v>1199.52</v>
      </c>
      <c r="F29" s="72"/>
      <c r="G29" s="38"/>
    </row>
    <row r="30" spans="1:7" ht="51">
      <c r="A30" s="37">
        <v>22</v>
      </c>
      <c r="B30" s="25"/>
      <c r="C30" s="85" t="s">
        <v>412</v>
      </c>
      <c r="D30" s="84" t="s">
        <v>399</v>
      </c>
      <c r="E30" s="94">
        <v>1199.52</v>
      </c>
      <c r="F30" s="72"/>
      <c r="G30" s="38"/>
    </row>
    <row r="31" spans="1:7" ht="15.75">
      <c r="A31" s="37">
        <v>23</v>
      </c>
      <c r="B31" s="25"/>
      <c r="C31" s="83" t="s">
        <v>413</v>
      </c>
      <c r="D31" s="84"/>
      <c r="E31" s="95">
        <v>324</v>
      </c>
      <c r="F31" s="72"/>
      <c r="G31" s="38"/>
    </row>
    <row r="32" spans="1:7" ht="25.5">
      <c r="A32" s="37">
        <v>24</v>
      </c>
      <c r="B32" s="25"/>
      <c r="C32" s="87" t="s">
        <v>414</v>
      </c>
      <c r="D32" s="84" t="s">
        <v>403</v>
      </c>
      <c r="E32" s="95">
        <v>304</v>
      </c>
      <c r="F32" s="72"/>
      <c r="G32" s="38"/>
    </row>
    <row r="33" spans="1:7" ht="15.75">
      <c r="A33" s="37">
        <v>25</v>
      </c>
      <c r="B33" s="25"/>
      <c r="C33" s="87" t="s">
        <v>415</v>
      </c>
      <c r="D33" s="84" t="s">
        <v>399</v>
      </c>
      <c r="E33" s="95">
        <v>10</v>
      </c>
      <c r="F33" s="72"/>
      <c r="G33" s="38"/>
    </row>
    <row r="34" spans="1:7" ht="51">
      <c r="A34" s="37">
        <v>26</v>
      </c>
      <c r="B34" s="25"/>
      <c r="C34" s="87" t="s">
        <v>416</v>
      </c>
      <c r="D34" s="84" t="s">
        <v>403</v>
      </c>
      <c r="E34" s="95">
        <v>276</v>
      </c>
      <c r="F34" s="72"/>
      <c r="G34" s="38"/>
    </row>
    <row r="35" spans="1:7" ht="51">
      <c r="A35" s="37">
        <v>27</v>
      </c>
      <c r="B35" s="25"/>
      <c r="C35" s="88" t="s">
        <v>417</v>
      </c>
      <c r="D35" s="84" t="s">
        <v>399</v>
      </c>
      <c r="E35" s="95">
        <v>74.52000000000001</v>
      </c>
      <c r="F35" s="72"/>
      <c r="G35" s="38">
        <f t="shared" ref="G35:G43" si="0">E35*F35</f>
        <v>0</v>
      </c>
    </row>
    <row r="36" spans="1:7" ht="13.15" customHeight="1">
      <c r="A36" s="37">
        <v>28</v>
      </c>
      <c r="B36" s="25"/>
      <c r="C36" s="88" t="s">
        <v>418</v>
      </c>
      <c r="D36" s="84" t="s">
        <v>399</v>
      </c>
      <c r="E36" s="95">
        <v>74.52000000000001</v>
      </c>
      <c r="F36" s="412"/>
      <c r="G36" s="38">
        <f t="shared" si="0"/>
        <v>0</v>
      </c>
    </row>
    <row r="37" spans="1:7" ht="13.15" customHeight="1">
      <c r="A37" s="37">
        <v>29</v>
      </c>
      <c r="B37" s="25"/>
      <c r="C37" s="83" t="s">
        <v>419</v>
      </c>
      <c r="D37" s="84"/>
      <c r="E37" s="86"/>
      <c r="F37" s="412"/>
      <c r="G37" s="38">
        <f t="shared" si="0"/>
        <v>0</v>
      </c>
    </row>
    <row r="38" spans="1:7" ht="15.75">
      <c r="A38" s="37">
        <v>30</v>
      </c>
      <c r="B38" s="25"/>
      <c r="C38" s="85" t="s">
        <v>420</v>
      </c>
      <c r="D38" s="84" t="s">
        <v>421</v>
      </c>
      <c r="E38" s="96">
        <v>464</v>
      </c>
      <c r="F38" s="72"/>
      <c r="G38" s="38">
        <f t="shared" si="0"/>
        <v>0</v>
      </c>
    </row>
    <row r="39" spans="1:7" ht="51">
      <c r="A39" s="37">
        <v>31</v>
      </c>
      <c r="B39" s="25"/>
      <c r="C39" s="85" t="s">
        <v>422</v>
      </c>
      <c r="D39" s="84" t="s">
        <v>421</v>
      </c>
      <c r="E39" s="96">
        <v>464</v>
      </c>
      <c r="F39" s="72"/>
      <c r="G39" s="38">
        <f t="shared" si="0"/>
        <v>0</v>
      </c>
    </row>
    <row r="40" spans="1:7" ht="25.5">
      <c r="A40" s="37">
        <v>32</v>
      </c>
      <c r="B40" s="25"/>
      <c r="C40" s="85" t="s">
        <v>423</v>
      </c>
      <c r="D40" s="84" t="s">
        <v>399</v>
      </c>
      <c r="E40" s="86">
        <v>37.119999999999997</v>
      </c>
      <c r="F40" s="72"/>
      <c r="G40" s="38">
        <f t="shared" si="0"/>
        <v>0</v>
      </c>
    </row>
    <row r="41" spans="1:7" ht="25.5">
      <c r="A41" s="37">
        <v>33</v>
      </c>
      <c r="B41" s="25"/>
      <c r="C41" s="85" t="s">
        <v>424</v>
      </c>
      <c r="D41" s="84" t="s">
        <v>399</v>
      </c>
      <c r="E41" s="86">
        <v>37.119999999999997</v>
      </c>
      <c r="F41" s="72"/>
      <c r="G41" s="38">
        <f t="shared" si="0"/>
        <v>0</v>
      </c>
    </row>
    <row r="42" spans="1:7" ht="15.75">
      <c r="A42" s="37">
        <v>34</v>
      </c>
      <c r="B42" s="25"/>
      <c r="C42" s="81" t="s">
        <v>425</v>
      </c>
      <c r="D42" s="82"/>
      <c r="E42" s="96"/>
      <c r="F42" s="72"/>
      <c r="G42" s="38">
        <f t="shared" si="0"/>
        <v>0</v>
      </c>
    </row>
    <row r="43" spans="1:7" ht="15.75">
      <c r="A43" s="37">
        <v>35</v>
      </c>
      <c r="B43" s="25"/>
      <c r="C43" s="83" t="s">
        <v>426</v>
      </c>
      <c r="D43" s="82"/>
      <c r="E43" s="96"/>
      <c r="F43" s="72"/>
      <c r="G43" s="38">
        <f t="shared" si="0"/>
        <v>0</v>
      </c>
    </row>
    <row r="44" spans="1:7" ht="38.25">
      <c r="A44" s="37">
        <v>36</v>
      </c>
      <c r="B44" s="25"/>
      <c r="C44" s="85" t="s">
        <v>427</v>
      </c>
      <c r="D44" s="84" t="s">
        <v>19</v>
      </c>
      <c r="E44" s="96">
        <v>1</v>
      </c>
      <c r="F44" s="25"/>
      <c r="G44" s="38"/>
    </row>
    <row r="45" spans="1:7" ht="38.25">
      <c r="A45" s="37">
        <v>37</v>
      </c>
      <c r="B45" s="25"/>
      <c r="C45" s="85" t="s">
        <v>428</v>
      </c>
      <c r="D45" s="84" t="s">
        <v>19</v>
      </c>
      <c r="E45" s="96">
        <v>1</v>
      </c>
      <c r="F45" s="72"/>
      <c r="G45" s="38">
        <f>E45*F45</f>
        <v>0</v>
      </c>
    </row>
    <row r="46" spans="1:7" ht="25.5">
      <c r="A46" s="37">
        <v>38</v>
      </c>
      <c r="B46" s="25"/>
      <c r="C46" s="85" t="s">
        <v>429</v>
      </c>
      <c r="D46" s="84" t="s">
        <v>19</v>
      </c>
      <c r="E46" s="96">
        <v>1</v>
      </c>
      <c r="F46" s="15"/>
      <c r="G46" s="38">
        <f>E46*F46</f>
        <v>0</v>
      </c>
    </row>
    <row r="47" spans="1:7" ht="25.5">
      <c r="A47" s="37">
        <v>39</v>
      </c>
      <c r="B47" s="25"/>
      <c r="C47" s="85" t="s">
        <v>430</v>
      </c>
      <c r="D47" s="84" t="s">
        <v>19</v>
      </c>
      <c r="E47" s="96">
        <v>1</v>
      </c>
      <c r="F47" s="15"/>
      <c r="G47" s="38">
        <f>E47*F47</f>
        <v>0</v>
      </c>
    </row>
    <row r="48" spans="1:7" ht="25.5">
      <c r="A48" s="37">
        <v>40</v>
      </c>
      <c r="B48" s="25"/>
      <c r="C48" s="85" t="s">
        <v>431</v>
      </c>
      <c r="D48" s="84" t="s">
        <v>403</v>
      </c>
      <c r="E48" s="86">
        <v>10</v>
      </c>
      <c r="F48" s="15"/>
      <c r="G48" s="38">
        <f>E48*F48</f>
        <v>0</v>
      </c>
    </row>
    <row r="49" spans="1:7" ht="25.5">
      <c r="A49" s="37">
        <v>41</v>
      </c>
      <c r="B49" s="25"/>
      <c r="C49" s="85" t="s">
        <v>432</v>
      </c>
      <c r="D49" s="84" t="s">
        <v>403</v>
      </c>
      <c r="E49" s="86">
        <v>10</v>
      </c>
      <c r="F49" s="15"/>
      <c r="G49" s="38">
        <f>E49*F49</f>
        <v>0</v>
      </c>
    </row>
    <row r="51" spans="1:7" ht="14.45" customHeight="1">
      <c r="C51" s="399" t="s">
        <v>14</v>
      </c>
      <c r="D51" s="399"/>
      <c r="E51" s="399"/>
      <c r="F51" s="399"/>
      <c r="G51" s="19">
        <f>SUM(G9:G49)</f>
        <v>0</v>
      </c>
    </row>
    <row r="52" spans="1:7">
      <c r="C52" s="399" t="s">
        <v>12</v>
      </c>
      <c r="D52" s="399"/>
      <c r="E52" s="399"/>
      <c r="F52" s="399"/>
      <c r="G52" s="19">
        <f>G51*8%</f>
        <v>0</v>
      </c>
    </row>
    <row r="53" spans="1:7">
      <c r="C53" s="399" t="s">
        <v>13</v>
      </c>
      <c r="D53" s="399"/>
      <c r="E53" s="399"/>
      <c r="F53" s="399"/>
      <c r="G53" s="19">
        <f>(G51+G52)*1.2</f>
        <v>0</v>
      </c>
    </row>
  </sheetData>
  <mergeCells count="10">
    <mergeCell ref="C51:F51"/>
    <mergeCell ref="C52:F52"/>
    <mergeCell ref="C53:F53"/>
    <mergeCell ref="F36:F37"/>
    <mergeCell ref="A1:G1"/>
    <mergeCell ref="B2:E2"/>
    <mergeCell ref="B3:E3"/>
    <mergeCell ref="B4:E4"/>
    <mergeCell ref="B5:E5"/>
    <mergeCell ref="B8:G8"/>
  </mergeCells>
  <pageMargins left="0.98425196850393704" right="0.39370078740157483" top="0.78740157480314965" bottom="0.39370078740157483" header="0.31496062992125984" footer="0.31496062992125984"/>
  <pageSetup paperSize="9" scale="63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17</vt:i4>
      </vt:variant>
      <vt:variant>
        <vt:lpstr>Наименувани диапазони</vt:lpstr>
      </vt:variant>
      <vt:variant>
        <vt:i4>18</vt:i4>
      </vt:variant>
    </vt:vector>
  </HeadingPairs>
  <TitlesOfParts>
    <vt:vector size="35" baseType="lpstr">
      <vt:lpstr>ГЕН.СМЕТКА</vt:lpstr>
      <vt:lpstr>Обобщена</vt:lpstr>
      <vt:lpstr>СФР</vt:lpstr>
      <vt:lpstr>Опасни и електрическо</vt:lpstr>
      <vt:lpstr>Едрогабаритни</vt:lpstr>
      <vt:lpstr>Битов</vt:lpstr>
      <vt:lpstr>Офис Контейнер</vt:lpstr>
      <vt:lpstr>Водомерна шахта</vt:lpstr>
      <vt:lpstr>Вертикална и пътна</vt:lpstr>
      <vt:lpstr>Периметрова охрана</vt:lpstr>
      <vt:lpstr>Пожароизвестяване</vt:lpstr>
      <vt:lpstr>Видеонаблюдение</vt:lpstr>
      <vt:lpstr>Ограда</vt:lpstr>
      <vt:lpstr>Площадкови Комуникации</vt:lpstr>
      <vt:lpstr>Технологична</vt:lpstr>
      <vt:lpstr>Паркоустройство</vt:lpstr>
      <vt:lpstr>Мълниезащита</vt:lpstr>
      <vt:lpstr>Битов!Област_печат</vt:lpstr>
      <vt:lpstr>'Вертикална и пътна'!Област_печат</vt:lpstr>
      <vt:lpstr>Видеонаблюдение!Област_печат</vt:lpstr>
      <vt:lpstr>'Водомерна шахта'!Област_печат</vt:lpstr>
      <vt:lpstr>ГЕН.СМЕТКА!Област_печат</vt:lpstr>
      <vt:lpstr>Едрогабаритни!Област_печат</vt:lpstr>
      <vt:lpstr>Мълниезащита!Област_печат</vt:lpstr>
      <vt:lpstr>Обобщена!Област_печат</vt:lpstr>
      <vt:lpstr>Ограда!Област_печат</vt:lpstr>
      <vt:lpstr>'Опасни и електрическо'!Област_печат</vt:lpstr>
      <vt:lpstr>'Офис Контейнер'!Област_печат</vt:lpstr>
      <vt:lpstr>Паркоустройство!Област_печат</vt:lpstr>
      <vt:lpstr>'Периметрова охрана'!Област_печат</vt:lpstr>
      <vt:lpstr>'Площадкови Комуникации'!Област_печат</vt:lpstr>
      <vt:lpstr>Пожароизвестяване!Област_печат</vt:lpstr>
      <vt:lpstr>СФР!Област_печат</vt:lpstr>
      <vt:lpstr>Технологична!Област_печат</vt:lpstr>
      <vt:lpstr>Обобщена!Печат_заглавия</vt:lpstr>
    </vt:vector>
  </TitlesOfParts>
  <Company>DELPHIN Projekt Ecotechnica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Деян Димитров</cp:lastModifiedBy>
  <cp:lastPrinted>2016-01-13T07:53:03Z</cp:lastPrinted>
  <dcterms:created xsi:type="dcterms:W3CDTF">2010-07-24T06:42:09Z</dcterms:created>
  <dcterms:modified xsi:type="dcterms:W3CDTF">2016-03-25T15:05:46Z</dcterms:modified>
</cp:coreProperties>
</file>