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220" yWindow="45" windowWidth="12855" windowHeight="11010"/>
  </bookViews>
  <sheets>
    <sheet name="ГЕН.СМЕТКА" sheetId="27" r:id="rId1"/>
    <sheet name="Обобщена" sheetId="24" r:id="rId2"/>
    <sheet name="СФР" sheetId="26" r:id="rId3"/>
    <sheet name="Опасни и електрическо" sheetId="1" state="hidden" r:id="rId4"/>
    <sheet name="Едрогабаритни" sheetId="5" state="hidden" r:id="rId5"/>
    <sheet name="Битов" sheetId="7" state="hidden" r:id="rId6"/>
    <sheet name="Офис Контейнер" sheetId="8" state="hidden" r:id="rId7"/>
    <sheet name="Водомерна шахта" sheetId="10" state="hidden" r:id="rId8"/>
    <sheet name="Вертикална и пътна" sheetId="18" state="hidden" r:id="rId9"/>
    <sheet name="Периметрова охрана" sheetId="17" state="hidden" r:id="rId10"/>
    <sheet name="Пожароизвестяване" sheetId="16" state="hidden" r:id="rId11"/>
    <sheet name="Видеонаблюдение" sheetId="15" state="hidden" r:id="rId12"/>
    <sheet name="Ограда" sheetId="12" state="hidden" r:id="rId13"/>
    <sheet name="Площадкови Комуникации" sheetId="22" state="hidden" r:id="rId14"/>
    <sheet name="Технологична" sheetId="23" state="hidden" r:id="rId15"/>
    <sheet name="Паркоустройство" sheetId="19" state="hidden" r:id="rId16"/>
    <sheet name="Мълниезащита" sheetId="21" state="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" hidden="1">Обобщена!$A$9:$G$9</definedName>
    <definedName name="_Toc264811417" localSheetId="5">Битов!#REF!</definedName>
    <definedName name="_Toc264811417" localSheetId="8">'Вертикална и пътна'!#REF!</definedName>
    <definedName name="_Toc264811417" localSheetId="11">Видеонаблюдение!#REF!</definedName>
    <definedName name="_Toc264811417" localSheetId="7">'Водомерна шахта'!#REF!</definedName>
    <definedName name="_Toc264811417" localSheetId="4">Едрогабаритни!#REF!</definedName>
    <definedName name="_Toc264811417" localSheetId="16">Мълниезащита!#REF!</definedName>
    <definedName name="_Toc264811417" localSheetId="1">Обобщена!#REF!</definedName>
    <definedName name="_Toc264811417" localSheetId="12">Ограда!#REF!</definedName>
    <definedName name="_Toc264811417" localSheetId="3">'Опасни и електрическо'!#REF!</definedName>
    <definedName name="_Toc264811417" localSheetId="6">'Офис Контейнер'!#REF!</definedName>
    <definedName name="_Toc264811417" localSheetId="15">Паркоустройство!#REF!</definedName>
    <definedName name="_Toc264811417" localSheetId="9">'Периметрова охрана'!#REF!</definedName>
    <definedName name="_Toc264811417" localSheetId="13">'Площадкови Комуникации'!#REF!</definedName>
    <definedName name="_Toc264811417" localSheetId="10">Пожароизвестяване!#REF!</definedName>
    <definedName name="_Toc264811417" localSheetId="14">Технологична!#REF!</definedName>
    <definedName name="_Toc264811418" localSheetId="5">Битов!#REF!</definedName>
    <definedName name="_Toc264811418" localSheetId="8">'Вертикална и пътна'!#REF!</definedName>
    <definedName name="_Toc264811418" localSheetId="11">Видеонаблюдение!#REF!</definedName>
    <definedName name="_Toc264811418" localSheetId="7">'Водомерна шахта'!#REF!</definedName>
    <definedName name="_Toc264811418" localSheetId="4">Едрогабаритни!#REF!</definedName>
    <definedName name="_Toc264811418" localSheetId="16">Мълниезащита!#REF!</definedName>
    <definedName name="_Toc264811418" localSheetId="1">Обобщена!#REF!</definedName>
    <definedName name="_Toc264811418" localSheetId="12">Ограда!#REF!</definedName>
    <definedName name="_Toc264811418" localSheetId="3">'Опасни и електрическо'!#REF!</definedName>
    <definedName name="_Toc264811418" localSheetId="6">'Офис Контейнер'!#REF!</definedName>
    <definedName name="_Toc264811418" localSheetId="15">Паркоустройство!#REF!</definedName>
    <definedName name="_Toc264811418" localSheetId="9">'Периметрова охрана'!#REF!</definedName>
    <definedName name="_Toc264811418" localSheetId="13">'Площадкови Комуникации'!#REF!</definedName>
    <definedName name="_Toc264811418" localSheetId="10">Пожароизвестяване!#REF!</definedName>
    <definedName name="_Toc264811418" localSheetId="14">Технологична!#REF!</definedName>
    <definedName name="_Toc264811419" localSheetId="5">Битов!#REF!</definedName>
    <definedName name="_Toc264811419" localSheetId="8">'Вертикална и пътна'!#REF!</definedName>
    <definedName name="_Toc264811419" localSheetId="11">Видеонаблюдение!#REF!</definedName>
    <definedName name="_Toc264811419" localSheetId="7">'Водомерна шахта'!#REF!</definedName>
    <definedName name="_Toc264811419" localSheetId="4">Едрогабаритни!#REF!</definedName>
    <definedName name="_Toc264811419" localSheetId="16">Мълниезащита!#REF!</definedName>
    <definedName name="_Toc264811419" localSheetId="1">Обобщена!#REF!</definedName>
    <definedName name="_Toc264811419" localSheetId="12">Ограда!#REF!</definedName>
    <definedName name="_Toc264811419" localSheetId="3">'Опасни и електрическо'!#REF!</definedName>
    <definedName name="_Toc264811419" localSheetId="6">'Офис Контейнер'!#REF!</definedName>
    <definedName name="_Toc264811419" localSheetId="15">Паркоустройство!#REF!</definedName>
    <definedName name="_Toc264811419" localSheetId="9">'Периметрова охрана'!#REF!</definedName>
    <definedName name="_Toc264811419" localSheetId="13">'Площадкови Комуникации'!#REF!</definedName>
    <definedName name="_Toc264811419" localSheetId="10">Пожароизвестяване!#REF!</definedName>
    <definedName name="_Toc264811419" localSheetId="14">Технологична!#REF!</definedName>
    <definedName name="_Toc264811420" localSheetId="5">Битов!#REF!</definedName>
    <definedName name="_Toc264811420" localSheetId="8">'Вертикална и пътна'!#REF!</definedName>
    <definedName name="_Toc264811420" localSheetId="11">Видеонаблюдение!#REF!</definedName>
    <definedName name="_Toc264811420" localSheetId="7">'Водомерна шахта'!#REF!</definedName>
    <definedName name="_Toc264811420" localSheetId="4">Едрогабаритни!#REF!</definedName>
    <definedName name="_Toc264811420" localSheetId="16">Мълниезащита!#REF!</definedName>
    <definedName name="_Toc264811420" localSheetId="1">Обобщена!#REF!</definedName>
    <definedName name="_Toc264811420" localSheetId="12">Ограда!#REF!</definedName>
    <definedName name="_Toc264811420" localSheetId="3">'Опасни и електрическо'!#REF!</definedName>
    <definedName name="_Toc264811420" localSheetId="6">'Офис Контейнер'!#REF!</definedName>
    <definedName name="_Toc264811420" localSheetId="15">Паркоустройство!#REF!</definedName>
    <definedName name="_Toc264811420" localSheetId="9">'Периметрова охрана'!#REF!</definedName>
    <definedName name="_Toc264811420" localSheetId="13">'Площадкови Комуникации'!#REF!</definedName>
    <definedName name="_Toc264811420" localSheetId="10">Пожароизвестяване!#REF!</definedName>
    <definedName name="_Toc264811420" localSheetId="14">Технологична!#REF!</definedName>
    <definedName name="_Toc264811421" localSheetId="5">Битов!#REF!</definedName>
    <definedName name="_Toc264811421" localSheetId="8">'Вертикална и пътна'!#REF!</definedName>
    <definedName name="_Toc264811421" localSheetId="11">Видеонаблюдение!#REF!</definedName>
    <definedName name="_Toc264811421" localSheetId="7">'Водомерна шахта'!#REF!</definedName>
    <definedName name="_Toc264811421" localSheetId="4">Едрогабаритни!#REF!</definedName>
    <definedName name="_Toc264811421" localSheetId="16">Мълниезащита!#REF!</definedName>
    <definedName name="_Toc264811421" localSheetId="1">Обобщена!#REF!</definedName>
    <definedName name="_Toc264811421" localSheetId="12">Ограда!#REF!</definedName>
    <definedName name="_Toc264811421" localSheetId="3">'Опасни и електрическо'!#REF!</definedName>
    <definedName name="_Toc264811421" localSheetId="6">'Офис Контейнер'!#REF!</definedName>
    <definedName name="_Toc264811421" localSheetId="15">Паркоустройство!#REF!</definedName>
    <definedName name="_Toc264811421" localSheetId="9">'Периметрова охрана'!#REF!</definedName>
    <definedName name="_Toc264811421" localSheetId="13">'Площадкови Комуникации'!#REF!</definedName>
    <definedName name="_Toc264811421" localSheetId="10">Пожароизвестяване!#REF!</definedName>
    <definedName name="_Toc264811421" localSheetId="14">Технологична!#REF!</definedName>
    <definedName name="_Toc264811422" localSheetId="5">Битов!#REF!</definedName>
    <definedName name="_Toc264811422" localSheetId="8">'Вертикална и пътна'!#REF!</definedName>
    <definedName name="_Toc264811422" localSheetId="11">Видеонаблюдение!#REF!</definedName>
    <definedName name="_Toc264811422" localSheetId="7">'Водомерна шахта'!#REF!</definedName>
    <definedName name="_Toc264811422" localSheetId="4">Едрогабаритни!#REF!</definedName>
    <definedName name="_Toc264811422" localSheetId="16">Мълниезащита!#REF!</definedName>
    <definedName name="_Toc264811422" localSheetId="1">Обобщена!#REF!</definedName>
    <definedName name="_Toc264811422" localSheetId="12">Ограда!#REF!</definedName>
    <definedName name="_Toc264811422" localSheetId="3">'Опасни и електрическо'!#REF!</definedName>
    <definedName name="_Toc264811422" localSheetId="6">'Офис Контейнер'!#REF!</definedName>
    <definedName name="_Toc264811422" localSheetId="15">Паркоустройство!#REF!</definedName>
    <definedName name="_Toc264811422" localSheetId="9">'Периметрова охрана'!#REF!</definedName>
    <definedName name="_Toc264811422" localSheetId="13">'Площадкови Комуникации'!#REF!</definedName>
    <definedName name="_Toc264811422" localSheetId="10">Пожароизвестяване!#REF!</definedName>
    <definedName name="_Toc264811422" localSheetId="14">Технологична!#REF!</definedName>
    <definedName name="_Toc264811423" localSheetId="5">Битов!#REF!</definedName>
    <definedName name="_Toc264811423" localSheetId="8">'Вертикална и пътна'!#REF!</definedName>
    <definedName name="_Toc264811423" localSheetId="11">Видеонаблюдение!#REF!</definedName>
    <definedName name="_Toc264811423" localSheetId="7">'Водомерна шахта'!#REF!</definedName>
    <definedName name="_Toc264811423" localSheetId="4">Едрогабаритни!#REF!</definedName>
    <definedName name="_Toc264811423" localSheetId="16">Мълниезащита!#REF!</definedName>
    <definedName name="_Toc264811423" localSheetId="1">Обобщена!#REF!</definedName>
    <definedName name="_Toc264811423" localSheetId="12">Ограда!#REF!</definedName>
    <definedName name="_Toc264811423" localSheetId="3">'Опасни и електрическо'!#REF!</definedName>
    <definedName name="_Toc264811423" localSheetId="6">'Офис Контейнер'!#REF!</definedName>
    <definedName name="_Toc264811423" localSheetId="15">Паркоустройство!#REF!</definedName>
    <definedName name="_Toc264811423" localSheetId="9">'Периметрова охрана'!#REF!</definedName>
    <definedName name="_Toc264811423" localSheetId="13">'Площадкови Комуникации'!#REF!</definedName>
    <definedName name="_Toc264811423" localSheetId="10">Пожароизвестяване!#REF!</definedName>
    <definedName name="_Toc264811423" localSheetId="14">Технологична!#REF!</definedName>
    <definedName name="_Toc264811424" localSheetId="5">Битов!#REF!</definedName>
    <definedName name="_Toc264811424" localSheetId="8">'Вертикална и пътна'!#REF!</definedName>
    <definedName name="_Toc264811424" localSheetId="11">Видеонаблюдение!#REF!</definedName>
    <definedName name="_Toc264811424" localSheetId="7">'Водомерна шахта'!#REF!</definedName>
    <definedName name="_Toc264811424" localSheetId="4">Едрогабаритни!#REF!</definedName>
    <definedName name="_Toc264811424" localSheetId="16">Мълниезащита!#REF!</definedName>
    <definedName name="_Toc264811424" localSheetId="1">Обобщена!#REF!</definedName>
    <definedName name="_Toc264811424" localSheetId="12">Ограда!#REF!</definedName>
    <definedName name="_Toc264811424" localSheetId="3">'Опасни и електрическо'!#REF!</definedName>
    <definedName name="_Toc264811424" localSheetId="6">'Офис Контейнер'!#REF!</definedName>
    <definedName name="_Toc264811424" localSheetId="15">Паркоустройство!#REF!</definedName>
    <definedName name="_Toc264811424" localSheetId="9">'Периметрова охрана'!#REF!</definedName>
    <definedName name="_Toc264811424" localSheetId="13">'Площадкови Комуникации'!#REF!</definedName>
    <definedName name="_Toc264811424" localSheetId="10">Пожароизвестяване!#REF!</definedName>
    <definedName name="_Toc264811424" localSheetId="14">Технологична!#REF!</definedName>
    <definedName name="_Toc264811425" localSheetId="5">Битов!#REF!</definedName>
    <definedName name="_Toc264811425" localSheetId="8">'Вертикална и пътна'!#REF!</definedName>
    <definedName name="_Toc264811425" localSheetId="11">Видеонаблюдение!#REF!</definedName>
    <definedName name="_Toc264811425" localSheetId="7">'Водомерна шахта'!#REF!</definedName>
    <definedName name="_Toc264811425" localSheetId="4">Едрогабаритни!#REF!</definedName>
    <definedName name="_Toc264811425" localSheetId="16">Мълниезащита!#REF!</definedName>
    <definedName name="_Toc264811425" localSheetId="1">Обобщена!#REF!</definedName>
    <definedName name="_Toc264811425" localSheetId="12">Ограда!#REF!</definedName>
    <definedName name="_Toc264811425" localSheetId="3">'Опасни и електрическо'!#REF!</definedName>
    <definedName name="_Toc264811425" localSheetId="6">'Офис Контейнер'!#REF!</definedName>
    <definedName name="_Toc264811425" localSheetId="15">Паркоустройство!#REF!</definedName>
    <definedName name="_Toc264811425" localSheetId="9">'Периметрова охрана'!#REF!</definedName>
    <definedName name="_Toc264811425" localSheetId="13">'Площадкови Комуникации'!#REF!</definedName>
    <definedName name="_Toc264811425" localSheetId="10">Пожароизвестяване!#REF!</definedName>
    <definedName name="_Toc264811425" localSheetId="14">Технологична!#REF!</definedName>
    <definedName name="_Toc264811426" localSheetId="5">Битов!#REF!</definedName>
    <definedName name="_Toc264811426" localSheetId="8">'Вертикална и пътна'!#REF!</definedName>
    <definedName name="_Toc264811426" localSheetId="11">Видеонаблюдение!#REF!</definedName>
    <definedName name="_Toc264811426" localSheetId="7">'Водомерна шахта'!#REF!</definedName>
    <definedName name="_Toc264811426" localSheetId="4">Едрогабаритни!#REF!</definedName>
    <definedName name="_Toc264811426" localSheetId="16">Мълниезащита!#REF!</definedName>
    <definedName name="_Toc264811426" localSheetId="1">Обобщена!#REF!</definedName>
    <definedName name="_Toc264811426" localSheetId="12">Ограда!#REF!</definedName>
    <definedName name="_Toc264811426" localSheetId="3">'Опасни и електрическо'!#REF!</definedName>
    <definedName name="_Toc264811426" localSheetId="6">'Офис Контейнер'!#REF!</definedName>
    <definedName name="_Toc264811426" localSheetId="15">Паркоустройство!#REF!</definedName>
    <definedName name="_Toc264811426" localSheetId="9">'Периметрова охрана'!#REF!</definedName>
    <definedName name="_Toc264811426" localSheetId="13">'Площадкови Комуникации'!#REF!</definedName>
    <definedName name="_Toc264811426" localSheetId="10">Пожароизвестяване!#REF!</definedName>
    <definedName name="_Toc264811426" localSheetId="14">Технологична!#REF!</definedName>
    <definedName name="_Toc264811427" localSheetId="5">Битов!#REF!</definedName>
    <definedName name="_Toc264811427" localSheetId="8">'Вертикална и пътна'!#REF!</definedName>
    <definedName name="_Toc264811427" localSheetId="11">Видеонаблюдение!#REF!</definedName>
    <definedName name="_Toc264811427" localSheetId="7">'Водомерна шахта'!#REF!</definedName>
    <definedName name="_Toc264811427" localSheetId="4">Едрогабаритни!#REF!</definedName>
    <definedName name="_Toc264811427" localSheetId="16">Мълниезащита!#REF!</definedName>
    <definedName name="_Toc264811427" localSheetId="1">Обобщена!#REF!</definedName>
    <definedName name="_Toc264811427" localSheetId="12">Ограда!#REF!</definedName>
    <definedName name="_Toc264811427" localSheetId="3">'Опасни и електрическо'!#REF!</definedName>
    <definedName name="_Toc264811427" localSheetId="6">'Офис Контейнер'!#REF!</definedName>
    <definedName name="_Toc264811427" localSheetId="15">Паркоустройство!#REF!</definedName>
    <definedName name="_Toc264811427" localSheetId="9">'Периметрова охрана'!#REF!</definedName>
    <definedName name="_Toc264811427" localSheetId="13">'Площадкови Комуникации'!#REF!</definedName>
    <definedName name="_Toc264811427" localSheetId="10">Пожароизвестяване!#REF!</definedName>
    <definedName name="_Toc264811427" localSheetId="14">Технологична!#REF!</definedName>
    <definedName name="_Toc264811428" localSheetId="5">Битов!#REF!</definedName>
    <definedName name="_Toc264811428" localSheetId="8">'Вертикална и пътна'!#REF!</definedName>
    <definedName name="_Toc264811428" localSheetId="11">Видеонаблюдение!#REF!</definedName>
    <definedName name="_Toc264811428" localSheetId="7">'Водомерна шахта'!#REF!</definedName>
    <definedName name="_Toc264811428" localSheetId="4">Едрогабаритни!#REF!</definedName>
    <definedName name="_Toc264811428" localSheetId="16">Мълниезащита!#REF!</definedName>
    <definedName name="_Toc264811428" localSheetId="1">Обобщена!#REF!</definedName>
    <definedName name="_Toc264811428" localSheetId="12">Ограда!#REF!</definedName>
    <definedName name="_Toc264811428" localSheetId="3">'Опасни и електрическо'!#REF!</definedName>
    <definedName name="_Toc264811428" localSheetId="6">'Офис Контейнер'!#REF!</definedName>
    <definedName name="_Toc264811428" localSheetId="15">Паркоустройство!#REF!</definedName>
    <definedName name="_Toc264811428" localSheetId="9">'Периметрова охрана'!#REF!</definedName>
    <definedName name="_Toc264811428" localSheetId="13">'Площадкови Комуникации'!#REF!</definedName>
    <definedName name="_Toc264811428" localSheetId="10">Пожароизвестяване!#REF!</definedName>
    <definedName name="_Toc264811428" localSheetId="14">Технологична!#REF!</definedName>
    <definedName name="_Toc264811429" localSheetId="5">Битов!#REF!</definedName>
    <definedName name="_Toc264811429" localSheetId="8">'Вертикална и пътна'!#REF!</definedName>
    <definedName name="_Toc264811429" localSheetId="11">Видеонаблюдение!#REF!</definedName>
    <definedName name="_Toc264811429" localSheetId="7">'Водомерна шахта'!#REF!</definedName>
    <definedName name="_Toc264811429" localSheetId="4">Едрогабаритни!#REF!</definedName>
    <definedName name="_Toc264811429" localSheetId="16">Мълниезащита!#REF!</definedName>
    <definedName name="_Toc264811429" localSheetId="1">Обобщена!#REF!</definedName>
    <definedName name="_Toc264811429" localSheetId="12">Ограда!#REF!</definedName>
    <definedName name="_Toc264811429" localSheetId="3">'Опасни и електрическо'!#REF!</definedName>
    <definedName name="_Toc264811429" localSheetId="6">'Офис Контейнер'!#REF!</definedName>
    <definedName name="_Toc264811429" localSheetId="15">Паркоустройство!#REF!</definedName>
    <definedName name="_Toc264811429" localSheetId="9">'Периметрова охрана'!#REF!</definedName>
    <definedName name="_Toc264811429" localSheetId="13">'Площадкови Комуникации'!#REF!</definedName>
    <definedName name="_Toc264811429" localSheetId="10">Пожароизвестяване!#REF!</definedName>
    <definedName name="_Toc264811429" localSheetId="14">Технологична!#REF!</definedName>
    <definedName name="_Toc264811430" localSheetId="5">Битов!#REF!</definedName>
    <definedName name="_Toc264811430" localSheetId="8">'Вертикална и пътна'!#REF!</definedName>
    <definedName name="_Toc264811430" localSheetId="11">Видеонаблюдение!#REF!</definedName>
    <definedName name="_Toc264811430" localSheetId="7">'Водомерна шахта'!#REF!</definedName>
    <definedName name="_Toc264811430" localSheetId="4">Едрогабаритни!#REF!</definedName>
    <definedName name="_Toc264811430" localSheetId="16">Мълниезащита!#REF!</definedName>
    <definedName name="_Toc264811430" localSheetId="1">Обобщена!#REF!</definedName>
    <definedName name="_Toc264811430" localSheetId="12">Ограда!#REF!</definedName>
    <definedName name="_Toc264811430" localSheetId="3">'Опасни и електрическо'!#REF!</definedName>
    <definedName name="_Toc264811430" localSheetId="6">'Офис Контейнер'!#REF!</definedName>
    <definedName name="_Toc264811430" localSheetId="15">Паркоустройство!#REF!</definedName>
    <definedName name="_Toc264811430" localSheetId="9">'Периметрова охрана'!#REF!</definedName>
    <definedName name="_Toc264811430" localSheetId="13">'Площадкови Комуникации'!#REF!</definedName>
    <definedName name="_Toc264811430" localSheetId="10">Пожароизвестяване!#REF!</definedName>
    <definedName name="_Toc264811430" localSheetId="14">Технологична!#REF!</definedName>
    <definedName name="_Toc264811431" localSheetId="5">Битов!#REF!</definedName>
    <definedName name="_Toc264811431" localSheetId="8">'Вертикална и пътна'!#REF!</definedName>
    <definedName name="_Toc264811431" localSheetId="11">Видеонаблюдение!#REF!</definedName>
    <definedName name="_Toc264811431" localSheetId="7">'Водомерна шахта'!#REF!</definedName>
    <definedName name="_Toc264811431" localSheetId="4">Едрогабаритни!#REF!</definedName>
    <definedName name="_Toc264811431" localSheetId="16">Мълниезащита!#REF!</definedName>
    <definedName name="_Toc264811431" localSheetId="1">Обобщена!#REF!</definedName>
    <definedName name="_Toc264811431" localSheetId="12">Ограда!#REF!</definedName>
    <definedName name="_Toc264811431" localSheetId="3">'Опасни и електрическо'!#REF!</definedName>
    <definedName name="_Toc264811431" localSheetId="6">'Офис Контейнер'!#REF!</definedName>
    <definedName name="_Toc264811431" localSheetId="15">Паркоустройство!#REF!</definedName>
    <definedName name="_Toc264811431" localSheetId="9">'Периметрова охрана'!#REF!</definedName>
    <definedName name="_Toc264811431" localSheetId="13">'Площадкови Комуникации'!#REF!</definedName>
    <definedName name="_Toc264811431" localSheetId="10">Пожароизвестяване!#REF!</definedName>
    <definedName name="_Toc264811431" localSheetId="14">Технологична!#REF!</definedName>
    <definedName name="_Toc264811432" localSheetId="5">Битов!#REF!</definedName>
    <definedName name="_Toc264811432" localSheetId="8">'Вертикална и пътна'!#REF!</definedName>
    <definedName name="_Toc264811432" localSheetId="11">Видеонаблюдение!#REF!</definedName>
    <definedName name="_Toc264811432" localSheetId="7">'Водомерна шахта'!#REF!</definedName>
    <definedName name="_Toc264811432" localSheetId="4">Едрогабаритни!#REF!</definedName>
    <definedName name="_Toc264811432" localSheetId="16">Мълниезащита!#REF!</definedName>
    <definedName name="_Toc264811432" localSheetId="1">Обобщена!#REF!</definedName>
    <definedName name="_Toc264811432" localSheetId="12">Ограда!#REF!</definedName>
    <definedName name="_Toc264811432" localSheetId="3">'Опасни и електрическо'!#REF!</definedName>
    <definedName name="_Toc264811432" localSheetId="6">'Офис Контейнер'!#REF!</definedName>
    <definedName name="_Toc264811432" localSheetId="15">Паркоустройство!#REF!</definedName>
    <definedName name="_Toc264811432" localSheetId="9">'Периметрова охрана'!#REF!</definedName>
    <definedName name="_Toc264811432" localSheetId="13">'Площадкови Комуникации'!#REF!</definedName>
    <definedName name="_Toc264811432" localSheetId="10">Пожароизвестяване!#REF!</definedName>
    <definedName name="_Toc264811432" localSheetId="14">Технологична!#REF!</definedName>
    <definedName name="_Toc264811433" localSheetId="5">Битов!#REF!</definedName>
    <definedName name="_Toc264811433" localSheetId="8">'Вертикална и пътна'!#REF!</definedName>
    <definedName name="_Toc264811433" localSheetId="11">Видеонаблюдение!#REF!</definedName>
    <definedName name="_Toc264811433" localSheetId="7">'Водомерна шахта'!#REF!</definedName>
    <definedName name="_Toc264811433" localSheetId="4">Едрогабаритни!#REF!</definedName>
    <definedName name="_Toc264811433" localSheetId="16">Мълниезащита!#REF!</definedName>
    <definedName name="_Toc264811433" localSheetId="1">Обобщена!#REF!</definedName>
    <definedName name="_Toc264811433" localSheetId="12">Ограда!#REF!</definedName>
    <definedName name="_Toc264811433" localSheetId="3">'Опасни и електрическо'!#REF!</definedName>
    <definedName name="_Toc264811433" localSheetId="6">'Офис Контейнер'!#REF!</definedName>
    <definedName name="_Toc264811433" localSheetId="15">Паркоустройство!#REF!</definedName>
    <definedName name="_Toc264811433" localSheetId="9">'Периметрова охрана'!#REF!</definedName>
    <definedName name="_Toc264811433" localSheetId="13">'Площадкови Комуникации'!#REF!</definedName>
    <definedName name="_Toc264811433" localSheetId="10">Пожароизвестяване!#REF!</definedName>
    <definedName name="_Toc264811433" localSheetId="14">Технологична!#REF!</definedName>
    <definedName name="_Toc264811434" localSheetId="5">Битов!#REF!</definedName>
    <definedName name="_Toc264811434" localSheetId="8">'Вертикална и пътна'!#REF!</definedName>
    <definedName name="_Toc264811434" localSheetId="11">Видеонаблюдение!#REF!</definedName>
    <definedName name="_Toc264811434" localSheetId="7">'Водомерна шахта'!#REF!</definedName>
    <definedName name="_Toc264811434" localSheetId="4">Едрогабаритни!#REF!</definedName>
    <definedName name="_Toc264811434" localSheetId="16">Мълниезащита!#REF!</definedName>
    <definedName name="_Toc264811434" localSheetId="1">Обобщена!#REF!</definedName>
    <definedName name="_Toc264811434" localSheetId="12">Ограда!#REF!</definedName>
    <definedName name="_Toc264811434" localSheetId="3">'Опасни и електрическо'!#REF!</definedName>
    <definedName name="_Toc264811434" localSheetId="6">'Офис Контейнер'!#REF!</definedName>
    <definedName name="_Toc264811434" localSheetId="15">Паркоустройство!#REF!</definedName>
    <definedName name="_Toc264811434" localSheetId="9">'Периметрова охрана'!#REF!</definedName>
    <definedName name="_Toc264811434" localSheetId="13">'Площадкови Комуникации'!#REF!</definedName>
    <definedName name="_Toc264811434" localSheetId="10">Пожароизвестяване!#REF!</definedName>
    <definedName name="_Toc264811434" localSheetId="14">Технологична!#REF!</definedName>
    <definedName name="_Toc264811435" localSheetId="5">Битов!#REF!</definedName>
    <definedName name="_Toc264811435" localSheetId="8">'Вертикална и пътна'!#REF!</definedName>
    <definedName name="_Toc264811435" localSheetId="11">Видеонаблюдение!#REF!</definedName>
    <definedName name="_Toc264811435" localSheetId="7">'Водомерна шахта'!#REF!</definedName>
    <definedName name="_Toc264811435" localSheetId="4">Едрогабаритни!#REF!</definedName>
    <definedName name="_Toc264811435" localSheetId="16">Мълниезащита!#REF!</definedName>
    <definedName name="_Toc264811435" localSheetId="1">Обобщена!#REF!</definedName>
    <definedName name="_Toc264811435" localSheetId="12">Ограда!#REF!</definedName>
    <definedName name="_Toc264811435" localSheetId="3">'Опасни и електрическо'!#REF!</definedName>
    <definedName name="_Toc264811435" localSheetId="6">'Офис Контейнер'!#REF!</definedName>
    <definedName name="_Toc264811435" localSheetId="15">Паркоустройство!#REF!</definedName>
    <definedName name="_Toc264811435" localSheetId="9">'Периметрова охрана'!#REF!</definedName>
    <definedName name="_Toc264811435" localSheetId="13">'Площадкови Комуникации'!#REF!</definedName>
    <definedName name="_Toc264811435" localSheetId="10">Пожароизвестяване!#REF!</definedName>
    <definedName name="_Toc264811435" localSheetId="14">Технологична!#REF!</definedName>
    <definedName name="_Toc264811436" localSheetId="5">Битов!#REF!</definedName>
    <definedName name="_Toc264811436" localSheetId="8">'Вертикална и пътна'!#REF!</definedName>
    <definedName name="_Toc264811436" localSheetId="11">Видеонаблюдение!#REF!</definedName>
    <definedName name="_Toc264811436" localSheetId="7">'Водомерна шахта'!#REF!</definedName>
    <definedName name="_Toc264811436" localSheetId="4">Едрогабаритни!#REF!</definedName>
    <definedName name="_Toc264811436" localSheetId="16">Мълниезащита!#REF!</definedName>
    <definedName name="_Toc264811436" localSheetId="1">Обобщена!#REF!</definedName>
    <definedName name="_Toc264811436" localSheetId="12">Ограда!#REF!</definedName>
    <definedName name="_Toc264811436" localSheetId="3">'Опасни и електрическо'!#REF!</definedName>
    <definedName name="_Toc264811436" localSheetId="6">'Офис Контейнер'!#REF!</definedName>
    <definedName name="_Toc264811436" localSheetId="15">Паркоустройство!#REF!</definedName>
    <definedName name="_Toc264811436" localSheetId="9">'Периметрова охрана'!#REF!</definedName>
    <definedName name="_Toc264811436" localSheetId="13">'Площадкови Комуникации'!#REF!</definedName>
    <definedName name="_Toc264811436" localSheetId="10">Пожароизвестяване!#REF!</definedName>
    <definedName name="_Toc264811436" localSheetId="14">Технологична!#REF!</definedName>
    <definedName name="_Toc264811437" localSheetId="5">Битов!#REF!</definedName>
    <definedName name="_Toc264811437" localSheetId="8">'Вертикална и пътна'!#REF!</definedName>
    <definedName name="_Toc264811437" localSheetId="11">Видеонаблюдение!#REF!</definedName>
    <definedName name="_Toc264811437" localSheetId="7">'Водомерна шахта'!#REF!</definedName>
    <definedName name="_Toc264811437" localSheetId="4">Едрогабаритни!#REF!</definedName>
    <definedName name="_Toc264811437" localSheetId="16">Мълниезащита!#REF!</definedName>
    <definedName name="_Toc264811437" localSheetId="1">Обобщена!#REF!</definedName>
    <definedName name="_Toc264811437" localSheetId="12">Ограда!#REF!</definedName>
    <definedName name="_Toc264811437" localSheetId="3">'Опасни и електрическо'!#REF!</definedName>
    <definedName name="_Toc264811437" localSheetId="6">'Офис Контейнер'!#REF!</definedName>
    <definedName name="_Toc264811437" localSheetId="15">Паркоустройство!#REF!</definedName>
    <definedName name="_Toc264811437" localSheetId="9">'Периметрова охрана'!#REF!</definedName>
    <definedName name="_Toc264811437" localSheetId="13">'Площадкови Комуникации'!#REF!</definedName>
    <definedName name="_Toc264811437" localSheetId="10">Пожароизвестяване!#REF!</definedName>
    <definedName name="_Toc264811437" localSheetId="14">Технологична!#REF!</definedName>
    <definedName name="_Toc264811438" localSheetId="5">Битов!#REF!</definedName>
    <definedName name="_Toc264811438" localSheetId="8">'Вертикална и пътна'!#REF!</definedName>
    <definedName name="_Toc264811438" localSheetId="11">Видеонаблюдение!#REF!</definedName>
    <definedName name="_Toc264811438" localSheetId="7">'Водомерна шахта'!#REF!</definedName>
    <definedName name="_Toc264811438" localSheetId="4">Едрогабаритни!#REF!</definedName>
    <definedName name="_Toc264811438" localSheetId="16">Мълниезащита!#REF!</definedName>
    <definedName name="_Toc264811438" localSheetId="1">Обобщена!#REF!</definedName>
    <definedName name="_Toc264811438" localSheetId="12">Ограда!#REF!</definedName>
    <definedName name="_Toc264811438" localSheetId="3">'Опасни и електрическо'!#REF!</definedName>
    <definedName name="_Toc264811438" localSheetId="6">'Офис Контейнер'!#REF!</definedName>
    <definedName name="_Toc264811438" localSheetId="15">Паркоустройство!#REF!</definedName>
    <definedName name="_Toc264811438" localSheetId="9">'Периметрова охрана'!#REF!</definedName>
    <definedName name="_Toc264811438" localSheetId="13">'Площадкови Комуникации'!#REF!</definedName>
    <definedName name="_Toc264811438" localSheetId="10">Пожароизвестяване!#REF!</definedName>
    <definedName name="_Toc264811438" localSheetId="14">Технологична!#REF!</definedName>
    <definedName name="_Toc264811439" localSheetId="5">Битов!#REF!</definedName>
    <definedName name="_Toc264811439" localSheetId="8">'Вертикална и пътна'!#REF!</definedName>
    <definedName name="_Toc264811439" localSheetId="11">Видеонаблюдение!#REF!</definedName>
    <definedName name="_Toc264811439" localSheetId="7">'Водомерна шахта'!#REF!</definedName>
    <definedName name="_Toc264811439" localSheetId="4">Едрогабаритни!#REF!</definedName>
    <definedName name="_Toc264811439" localSheetId="16">Мълниезащита!#REF!</definedName>
    <definedName name="_Toc264811439" localSheetId="1">Обобщена!#REF!</definedName>
    <definedName name="_Toc264811439" localSheetId="12">Ограда!#REF!</definedName>
    <definedName name="_Toc264811439" localSheetId="3">'Опасни и електрическо'!#REF!</definedName>
    <definedName name="_Toc264811439" localSheetId="6">'Офис Контейнер'!#REF!</definedName>
    <definedName name="_Toc264811439" localSheetId="15">Паркоустройство!#REF!</definedName>
    <definedName name="_Toc264811439" localSheetId="9">'Периметрова охрана'!#REF!</definedName>
    <definedName name="_Toc264811439" localSheetId="13">'Площадкови Комуникации'!#REF!</definedName>
    <definedName name="_Toc264811439" localSheetId="10">Пожароизвестяване!#REF!</definedName>
    <definedName name="_Toc264811439" localSheetId="14">Технологична!#REF!</definedName>
    <definedName name="_Toc264811440" localSheetId="5">Битов!#REF!</definedName>
    <definedName name="_Toc264811440" localSheetId="8">'Вертикална и пътна'!#REF!</definedName>
    <definedName name="_Toc264811440" localSheetId="11">Видеонаблюдение!#REF!</definedName>
    <definedName name="_Toc264811440" localSheetId="7">'Водомерна шахта'!#REF!</definedName>
    <definedName name="_Toc264811440" localSheetId="4">Едрогабаритни!#REF!</definedName>
    <definedName name="_Toc264811440" localSheetId="16">Мълниезащита!#REF!</definedName>
    <definedName name="_Toc264811440" localSheetId="1">Обобщена!#REF!</definedName>
    <definedName name="_Toc264811440" localSheetId="12">Ограда!#REF!</definedName>
    <definedName name="_Toc264811440" localSheetId="3">'Опасни и електрическо'!#REF!</definedName>
    <definedName name="_Toc264811440" localSheetId="6">'Офис Контейнер'!#REF!</definedName>
    <definedName name="_Toc264811440" localSheetId="15">Паркоустройство!#REF!</definedName>
    <definedName name="_Toc264811440" localSheetId="9">'Периметрова охрана'!#REF!</definedName>
    <definedName name="_Toc264811440" localSheetId="13">'Площадкови Комуникации'!#REF!</definedName>
    <definedName name="_Toc264811440" localSheetId="10">Пожароизвестяване!#REF!</definedName>
    <definedName name="_Toc264811440" localSheetId="14">Технологична!#REF!</definedName>
    <definedName name="_Toc264811441" localSheetId="5">Битов!#REF!</definedName>
    <definedName name="_Toc264811441" localSheetId="8">'Вертикална и пътна'!#REF!</definedName>
    <definedName name="_Toc264811441" localSheetId="11">Видеонаблюдение!#REF!</definedName>
    <definedName name="_Toc264811441" localSheetId="7">'Водомерна шахта'!#REF!</definedName>
    <definedName name="_Toc264811441" localSheetId="4">Едрогабаритни!#REF!</definedName>
    <definedName name="_Toc264811441" localSheetId="16">Мълниезащита!#REF!</definedName>
    <definedName name="_Toc264811441" localSheetId="1">Обобщена!#REF!</definedName>
    <definedName name="_Toc264811441" localSheetId="12">Ограда!#REF!</definedName>
    <definedName name="_Toc264811441" localSheetId="3">'Опасни и електрическо'!#REF!</definedName>
    <definedName name="_Toc264811441" localSheetId="6">'Офис Контейнер'!#REF!</definedName>
    <definedName name="_Toc264811441" localSheetId="15">Паркоустройство!#REF!</definedName>
    <definedName name="_Toc264811441" localSheetId="9">'Периметрова охрана'!#REF!</definedName>
    <definedName name="_Toc264811441" localSheetId="13">'Площадкови Комуникации'!#REF!</definedName>
    <definedName name="_Toc264811441" localSheetId="10">Пожароизвестяване!#REF!</definedName>
    <definedName name="_Toc264811441" localSheetId="14">Технологична!#REF!</definedName>
    <definedName name="_Toc264811442" localSheetId="5">Битов!#REF!</definedName>
    <definedName name="_Toc264811442" localSheetId="8">'Вертикална и пътна'!#REF!</definedName>
    <definedName name="_Toc264811442" localSheetId="11">Видеонаблюдение!#REF!</definedName>
    <definedName name="_Toc264811442" localSheetId="7">'Водомерна шахта'!#REF!</definedName>
    <definedName name="_Toc264811442" localSheetId="4">Едрогабаритни!#REF!</definedName>
    <definedName name="_Toc264811442" localSheetId="16">Мълниезащита!#REF!</definedName>
    <definedName name="_Toc264811442" localSheetId="1">Обобщена!#REF!</definedName>
    <definedName name="_Toc264811442" localSheetId="12">Ограда!#REF!</definedName>
    <definedName name="_Toc264811442" localSheetId="3">'Опасни и електрическо'!#REF!</definedName>
    <definedName name="_Toc264811442" localSheetId="6">'Офис Контейнер'!#REF!</definedName>
    <definedName name="_Toc264811442" localSheetId="15">Паркоустройство!#REF!</definedName>
    <definedName name="_Toc264811442" localSheetId="9">'Периметрова охрана'!#REF!</definedName>
    <definedName name="_Toc264811442" localSheetId="13">'Площадкови Комуникации'!#REF!</definedName>
    <definedName name="_Toc264811442" localSheetId="10">Пожароизвестяване!#REF!</definedName>
    <definedName name="_Toc264811442" localSheetId="14">Технологична!#REF!</definedName>
    <definedName name="_Toc264811443" localSheetId="5">Битов!#REF!</definedName>
    <definedName name="_Toc264811443" localSheetId="8">'Вертикална и пътна'!#REF!</definedName>
    <definedName name="_Toc264811443" localSheetId="11">Видеонаблюдение!#REF!</definedName>
    <definedName name="_Toc264811443" localSheetId="7">'Водомерна шахта'!#REF!</definedName>
    <definedName name="_Toc264811443" localSheetId="4">Едрогабаритни!#REF!</definedName>
    <definedName name="_Toc264811443" localSheetId="16">Мълниезащита!#REF!</definedName>
    <definedName name="_Toc264811443" localSheetId="1">Обобщена!#REF!</definedName>
    <definedName name="_Toc264811443" localSheetId="12">Ограда!#REF!</definedName>
    <definedName name="_Toc264811443" localSheetId="3">'Опасни и електрическо'!#REF!</definedName>
    <definedName name="_Toc264811443" localSheetId="6">'Офис Контейнер'!#REF!</definedName>
    <definedName name="_Toc264811443" localSheetId="15">Паркоустройство!#REF!</definedName>
    <definedName name="_Toc264811443" localSheetId="9">'Периметрова охрана'!#REF!</definedName>
    <definedName name="_Toc264811443" localSheetId="13">'Площадкови Комуникации'!#REF!</definedName>
    <definedName name="_Toc264811443" localSheetId="10">Пожароизвестяване!#REF!</definedName>
    <definedName name="_Toc264811443" localSheetId="14">Технологична!#REF!</definedName>
    <definedName name="_Toc264811444" localSheetId="5">Битов!#REF!</definedName>
    <definedName name="_Toc264811444" localSheetId="8">'Вертикална и пътна'!#REF!</definedName>
    <definedName name="_Toc264811444" localSheetId="11">Видеонаблюдение!#REF!</definedName>
    <definedName name="_Toc264811444" localSheetId="7">'Водомерна шахта'!#REF!</definedName>
    <definedName name="_Toc264811444" localSheetId="4">Едрогабаритни!#REF!</definedName>
    <definedName name="_Toc264811444" localSheetId="16">Мълниезащита!#REF!</definedName>
    <definedName name="_Toc264811444" localSheetId="1">Обобщена!#REF!</definedName>
    <definedName name="_Toc264811444" localSheetId="12">Ограда!#REF!</definedName>
    <definedName name="_Toc264811444" localSheetId="3">'Опасни и електрическо'!#REF!</definedName>
    <definedName name="_Toc264811444" localSheetId="6">'Офис Контейнер'!#REF!</definedName>
    <definedName name="_Toc264811444" localSheetId="15">Паркоустройство!#REF!</definedName>
    <definedName name="_Toc264811444" localSheetId="9">'Периметрова охрана'!#REF!</definedName>
    <definedName name="_Toc264811444" localSheetId="13">'Площадкови Комуникации'!#REF!</definedName>
    <definedName name="_Toc264811444" localSheetId="10">Пожароизвестяване!#REF!</definedName>
    <definedName name="_Toc264811444" localSheetId="14">Технологична!#REF!</definedName>
    <definedName name="_Toc264811445" localSheetId="5">Битов!#REF!</definedName>
    <definedName name="_Toc264811445" localSheetId="8">'Вертикална и пътна'!#REF!</definedName>
    <definedName name="_Toc264811445" localSheetId="11">Видеонаблюдение!#REF!</definedName>
    <definedName name="_Toc264811445" localSheetId="7">'Водомерна шахта'!#REF!</definedName>
    <definedName name="_Toc264811445" localSheetId="4">Едрогабаритни!#REF!</definedName>
    <definedName name="_Toc264811445" localSheetId="16">Мълниезащита!#REF!</definedName>
    <definedName name="_Toc264811445" localSheetId="1">Обобщена!#REF!</definedName>
    <definedName name="_Toc264811445" localSheetId="12">Ограда!#REF!</definedName>
    <definedName name="_Toc264811445" localSheetId="3">'Опасни и електрическо'!#REF!</definedName>
    <definedName name="_Toc264811445" localSheetId="6">'Офис Контейнер'!#REF!</definedName>
    <definedName name="_Toc264811445" localSheetId="15">Паркоустройство!#REF!</definedName>
    <definedName name="_Toc264811445" localSheetId="9">'Периметрова охрана'!#REF!</definedName>
    <definedName name="_Toc264811445" localSheetId="13">'Площадкови Комуникации'!#REF!</definedName>
    <definedName name="_Toc264811445" localSheetId="10">Пожароизвестяване!#REF!</definedName>
    <definedName name="_Toc264811445" localSheetId="14">Технологична!#REF!</definedName>
    <definedName name="_Toc264811446" localSheetId="5">Битов!#REF!</definedName>
    <definedName name="_Toc264811446" localSheetId="8">'Вертикална и пътна'!#REF!</definedName>
    <definedName name="_Toc264811446" localSheetId="11">Видеонаблюдение!#REF!</definedName>
    <definedName name="_Toc264811446" localSheetId="7">'Водомерна шахта'!#REF!</definedName>
    <definedName name="_Toc264811446" localSheetId="4">Едрогабаритни!#REF!</definedName>
    <definedName name="_Toc264811446" localSheetId="16">Мълниезащита!#REF!</definedName>
    <definedName name="_Toc264811446" localSheetId="1">Обобщена!#REF!</definedName>
    <definedName name="_Toc264811446" localSheetId="12">Ограда!#REF!</definedName>
    <definedName name="_Toc264811446" localSheetId="3">'Опасни и електрическо'!#REF!</definedName>
    <definedName name="_Toc264811446" localSheetId="6">'Офис Контейнер'!#REF!</definedName>
    <definedName name="_Toc264811446" localSheetId="15">Паркоустройство!#REF!</definedName>
    <definedName name="_Toc264811446" localSheetId="9">'Периметрова охрана'!#REF!</definedName>
    <definedName name="_Toc264811446" localSheetId="13">'Площадкови Комуникации'!#REF!</definedName>
    <definedName name="_Toc264811446" localSheetId="10">Пожароизвестяване!#REF!</definedName>
    <definedName name="_Toc264811446" localSheetId="14">Технологична!#REF!</definedName>
    <definedName name="_Toc264811447" localSheetId="5">Битов!#REF!</definedName>
    <definedName name="_Toc264811447" localSheetId="8">'Вертикална и пътна'!#REF!</definedName>
    <definedName name="_Toc264811447" localSheetId="11">Видеонаблюдение!#REF!</definedName>
    <definedName name="_Toc264811447" localSheetId="7">'Водомерна шахта'!#REF!</definedName>
    <definedName name="_Toc264811447" localSheetId="4">Едрогабаритни!#REF!</definedName>
    <definedName name="_Toc264811447" localSheetId="16">Мълниезащита!#REF!</definedName>
    <definedName name="_Toc264811447" localSheetId="1">Обобщена!#REF!</definedName>
    <definedName name="_Toc264811447" localSheetId="12">Ограда!#REF!</definedName>
    <definedName name="_Toc264811447" localSheetId="3">'Опасни и електрическо'!#REF!</definedName>
    <definedName name="_Toc264811447" localSheetId="6">'Офис Контейнер'!#REF!</definedName>
    <definedName name="_Toc264811447" localSheetId="15">Паркоустройство!#REF!</definedName>
    <definedName name="_Toc264811447" localSheetId="9">'Периметрова охрана'!#REF!</definedName>
    <definedName name="_Toc264811447" localSheetId="13">'Площадкови Комуникации'!#REF!</definedName>
    <definedName name="_Toc264811447" localSheetId="10">Пожароизвестяване!#REF!</definedName>
    <definedName name="_Toc264811447" localSheetId="14">Технологична!#REF!</definedName>
    <definedName name="_Toc264811448" localSheetId="5">Битов!#REF!</definedName>
    <definedName name="_Toc264811448" localSheetId="8">'Вертикална и пътна'!#REF!</definedName>
    <definedName name="_Toc264811448" localSheetId="11">Видеонаблюдение!#REF!</definedName>
    <definedName name="_Toc264811448" localSheetId="7">'Водомерна шахта'!#REF!</definedName>
    <definedName name="_Toc264811448" localSheetId="4">Едрогабаритни!#REF!</definedName>
    <definedName name="_Toc264811448" localSheetId="16">Мълниезащита!#REF!</definedName>
    <definedName name="_Toc264811448" localSheetId="1">Обобщена!#REF!</definedName>
    <definedName name="_Toc264811448" localSheetId="12">Ограда!#REF!</definedName>
    <definedName name="_Toc264811448" localSheetId="3">'Опасни и електрическо'!#REF!</definedName>
    <definedName name="_Toc264811448" localSheetId="6">'Офис Контейнер'!#REF!</definedName>
    <definedName name="_Toc264811448" localSheetId="15">Паркоустройство!#REF!</definedName>
    <definedName name="_Toc264811448" localSheetId="9">'Периметрова охрана'!#REF!</definedName>
    <definedName name="_Toc264811448" localSheetId="13">'Площадкови Комуникации'!#REF!</definedName>
    <definedName name="_Toc264811448" localSheetId="10">Пожароизвестяване!#REF!</definedName>
    <definedName name="_Toc264811448" localSheetId="14">Технологична!#REF!</definedName>
    <definedName name="_Toc264811449" localSheetId="5">Битов!#REF!</definedName>
    <definedName name="_Toc264811449" localSheetId="8">'Вертикална и пътна'!#REF!</definedName>
    <definedName name="_Toc264811449" localSheetId="11">Видеонаблюдение!#REF!</definedName>
    <definedName name="_Toc264811449" localSheetId="7">'Водомерна шахта'!#REF!</definedName>
    <definedName name="_Toc264811449" localSheetId="4">Едрогабаритни!#REF!</definedName>
    <definedName name="_Toc264811449" localSheetId="16">Мълниезащита!#REF!</definedName>
    <definedName name="_Toc264811449" localSheetId="1">Обобщена!#REF!</definedName>
    <definedName name="_Toc264811449" localSheetId="12">Ограда!#REF!</definedName>
    <definedName name="_Toc264811449" localSheetId="3">'Опасни и електрическо'!#REF!</definedName>
    <definedName name="_Toc264811449" localSheetId="6">'Офис Контейнер'!#REF!</definedName>
    <definedName name="_Toc264811449" localSheetId="15">Паркоустройство!#REF!</definedName>
    <definedName name="_Toc264811449" localSheetId="9">'Периметрова охрана'!#REF!</definedName>
    <definedName name="_Toc264811449" localSheetId="13">'Площадкови Комуникации'!#REF!</definedName>
    <definedName name="_Toc264811449" localSheetId="10">Пожароизвестяване!#REF!</definedName>
    <definedName name="_Toc264811449" localSheetId="14">Технологична!#REF!</definedName>
    <definedName name="_Toc264811450" localSheetId="5">Битов!#REF!</definedName>
    <definedName name="_Toc264811450" localSheetId="8">'Вертикална и пътна'!#REF!</definedName>
    <definedName name="_Toc264811450" localSheetId="11">Видеонаблюдение!#REF!</definedName>
    <definedName name="_Toc264811450" localSheetId="7">'Водомерна шахта'!#REF!</definedName>
    <definedName name="_Toc264811450" localSheetId="4">Едрогабаритни!#REF!</definedName>
    <definedName name="_Toc264811450" localSheetId="16">Мълниезащита!#REF!</definedName>
    <definedName name="_Toc264811450" localSheetId="1">Обобщена!#REF!</definedName>
    <definedName name="_Toc264811450" localSheetId="12">Ограда!#REF!</definedName>
    <definedName name="_Toc264811450" localSheetId="3">'Опасни и електрическо'!#REF!</definedName>
    <definedName name="_Toc264811450" localSheetId="6">'Офис Контейнер'!#REF!</definedName>
    <definedName name="_Toc264811450" localSheetId="15">Паркоустройство!#REF!</definedName>
    <definedName name="_Toc264811450" localSheetId="9">'Периметрова охрана'!#REF!</definedName>
    <definedName name="_Toc264811450" localSheetId="13">'Площадкови Комуникации'!#REF!</definedName>
    <definedName name="_Toc264811450" localSheetId="10">Пожароизвестяване!#REF!</definedName>
    <definedName name="_Toc264811450" localSheetId="14">Технологична!#REF!</definedName>
    <definedName name="_Toc264811451" localSheetId="5">Битов!#REF!</definedName>
    <definedName name="_Toc264811451" localSheetId="8">'Вертикална и пътна'!#REF!</definedName>
    <definedName name="_Toc264811451" localSheetId="11">Видеонаблюдение!#REF!</definedName>
    <definedName name="_Toc264811451" localSheetId="7">'Водомерна шахта'!#REF!</definedName>
    <definedName name="_Toc264811451" localSheetId="4">Едрогабаритни!#REF!</definedName>
    <definedName name="_Toc264811451" localSheetId="16">Мълниезащита!#REF!</definedName>
    <definedName name="_Toc264811451" localSheetId="1">Обобщена!#REF!</definedName>
    <definedName name="_Toc264811451" localSheetId="12">Ограда!#REF!</definedName>
    <definedName name="_Toc264811451" localSheetId="3">'Опасни и електрическо'!#REF!</definedName>
    <definedName name="_Toc264811451" localSheetId="6">'Офис Контейнер'!#REF!</definedName>
    <definedName name="_Toc264811451" localSheetId="15">Паркоустройство!#REF!</definedName>
    <definedName name="_Toc264811451" localSheetId="9">'Периметрова охрана'!#REF!</definedName>
    <definedName name="_Toc264811451" localSheetId="13">'Площадкови Комуникации'!#REF!</definedName>
    <definedName name="_Toc264811451" localSheetId="10">Пожароизвестяване!#REF!</definedName>
    <definedName name="_Toc264811451" localSheetId="14">Технологична!#REF!</definedName>
    <definedName name="_Toc264811452" localSheetId="5">Битов!#REF!</definedName>
    <definedName name="_Toc264811452" localSheetId="8">'Вертикална и пътна'!#REF!</definedName>
    <definedName name="_Toc264811452" localSheetId="11">Видеонаблюдение!#REF!</definedName>
    <definedName name="_Toc264811452" localSheetId="7">'Водомерна шахта'!#REF!</definedName>
    <definedName name="_Toc264811452" localSheetId="4">Едрогабаритни!#REF!</definedName>
    <definedName name="_Toc264811452" localSheetId="16">Мълниезащита!#REF!</definedName>
    <definedName name="_Toc264811452" localSheetId="1">Обобщена!#REF!</definedName>
    <definedName name="_Toc264811452" localSheetId="12">Ограда!#REF!</definedName>
    <definedName name="_Toc264811452" localSheetId="3">'Опасни и електрическо'!#REF!</definedName>
    <definedName name="_Toc264811452" localSheetId="6">'Офис Контейнер'!#REF!</definedName>
    <definedName name="_Toc264811452" localSheetId="15">Паркоустройство!#REF!</definedName>
    <definedName name="_Toc264811452" localSheetId="9">'Периметрова охрана'!#REF!</definedName>
    <definedName name="_Toc264811452" localSheetId="13">'Площадкови Комуникации'!#REF!</definedName>
    <definedName name="_Toc264811452" localSheetId="10">Пожароизвестяване!#REF!</definedName>
    <definedName name="_Toc264811452" localSheetId="14">Технологична!#REF!</definedName>
    <definedName name="_Toc264811453" localSheetId="5">Битов!#REF!</definedName>
    <definedName name="_Toc264811453" localSheetId="8">'Вертикална и пътна'!#REF!</definedName>
    <definedName name="_Toc264811453" localSheetId="11">Видеонаблюдение!#REF!</definedName>
    <definedName name="_Toc264811453" localSheetId="7">'Водомерна шахта'!#REF!</definedName>
    <definedName name="_Toc264811453" localSheetId="4">Едрогабаритни!#REF!</definedName>
    <definedName name="_Toc264811453" localSheetId="16">Мълниезащита!#REF!</definedName>
    <definedName name="_Toc264811453" localSheetId="1">Обобщена!#REF!</definedName>
    <definedName name="_Toc264811453" localSheetId="12">Ограда!#REF!</definedName>
    <definedName name="_Toc264811453" localSheetId="3">'Опасни и електрическо'!#REF!</definedName>
    <definedName name="_Toc264811453" localSheetId="6">'Офис Контейнер'!#REF!</definedName>
    <definedName name="_Toc264811453" localSheetId="15">Паркоустройство!#REF!</definedName>
    <definedName name="_Toc264811453" localSheetId="9">'Периметрова охрана'!#REF!</definedName>
    <definedName name="_Toc264811453" localSheetId="13">'Площадкови Комуникации'!#REF!</definedName>
    <definedName name="_Toc264811453" localSheetId="10">Пожароизвестяване!#REF!</definedName>
    <definedName name="_Toc264811453" localSheetId="14">Технологична!#REF!</definedName>
    <definedName name="_Toc264811454" localSheetId="5">Битов!#REF!</definedName>
    <definedName name="_Toc264811454" localSheetId="8">'Вертикална и пътна'!#REF!</definedName>
    <definedName name="_Toc264811454" localSheetId="11">Видеонаблюдение!#REF!</definedName>
    <definedName name="_Toc264811454" localSheetId="7">'Водомерна шахта'!#REF!</definedName>
    <definedName name="_Toc264811454" localSheetId="4">Едрогабаритни!#REF!</definedName>
    <definedName name="_Toc264811454" localSheetId="16">Мълниезащита!#REF!</definedName>
    <definedName name="_Toc264811454" localSheetId="1">Обобщена!#REF!</definedName>
    <definedName name="_Toc264811454" localSheetId="12">Ограда!#REF!</definedName>
    <definedName name="_Toc264811454" localSheetId="3">'Опасни и електрическо'!#REF!</definedName>
    <definedName name="_Toc264811454" localSheetId="6">'Офис Контейнер'!#REF!</definedName>
    <definedName name="_Toc264811454" localSheetId="15">Паркоустройство!#REF!</definedName>
    <definedName name="_Toc264811454" localSheetId="9">'Периметрова охрана'!#REF!</definedName>
    <definedName name="_Toc264811454" localSheetId="13">'Площадкови Комуникации'!#REF!</definedName>
    <definedName name="_Toc264811454" localSheetId="10">Пожароизвестяване!#REF!</definedName>
    <definedName name="_Toc264811454" localSheetId="14">Технологична!#REF!</definedName>
    <definedName name="_Toc264811455" localSheetId="5">Битов!#REF!</definedName>
    <definedName name="_Toc264811455" localSheetId="8">'Вертикална и пътна'!#REF!</definedName>
    <definedName name="_Toc264811455" localSheetId="11">Видеонаблюдение!#REF!</definedName>
    <definedName name="_Toc264811455" localSheetId="7">'Водомерна шахта'!#REF!</definedName>
    <definedName name="_Toc264811455" localSheetId="4">Едрогабаритни!#REF!</definedName>
    <definedName name="_Toc264811455" localSheetId="16">Мълниезащита!#REF!</definedName>
    <definedName name="_Toc264811455" localSheetId="1">Обобщена!#REF!</definedName>
    <definedName name="_Toc264811455" localSheetId="12">Ограда!#REF!</definedName>
    <definedName name="_Toc264811455" localSheetId="3">'Опасни и електрическо'!#REF!</definedName>
    <definedName name="_Toc264811455" localSheetId="6">'Офис Контейнер'!#REF!</definedName>
    <definedName name="_Toc264811455" localSheetId="15">Паркоустройство!#REF!</definedName>
    <definedName name="_Toc264811455" localSheetId="9">'Периметрова охрана'!#REF!</definedName>
    <definedName name="_Toc264811455" localSheetId="13">'Площадкови Комуникации'!#REF!</definedName>
    <definedName name="_Toc264811455" localSheetId="10">Пожароизвестяване!#REF!</definedName>
    <definedName name="_Toc264811455" localSheetId="14">Технологична!#REF!</definedName>
    <definedName name="_Toc264811456" localSheetId="5">Битов!#REF!</definedName>
    <definedName name="_Toc264811456" localSheetId="8">'Вертикална и пътна'!#REF!</definedName>
    <definedName name="_Toc264811456" localSheetId="11">Видеонаблюдение!#REF!</definedName>
    <definedName name="_Toc264811456" localSheetId="7">'Водомерна шахта'!#REF!</definedName>
    <definedName name="_Toc264811456" localSheetId="4">Едрогабаритни!#REF!</definedName>
    <definedName name="_Toc264811456" localSheetId="16">Мълниезащита!#REF!</definedName>
    <definedName name="_Toc264811456" localSheetId="1">Обобщена!#REF!</definedName>
    <definedName name="_Toc264811456" localSheetId="12">Ограда!#REF!</definedName>
    <definedName name="_Toc264811456" localSheetId="3">'Опасни и електрическо'!#REF!</definedName>
    <definedName name="_Toc264811456" localSheetId="6">'Офис Контейнер'!#REF!</definedName>
    <definedName name="_Toc264811456" localSheetId="15">Паркоустройство!#REF!</definedName>
    <definedName name="_Toc264811456" localSheetId="9">'Периметрова охрана'!#REF!</definedName>
    <definedName name="_Toc264811456" localSheetId="13">'Площадкови Комуникации'!#REF!</definedName>
    <definedName name="_Toc264811456" localSheetId="10">Пожароизвестяване!#REF!</definedName>
    <definedName name="_Toc264811456" localSheetId="14">Технологична!#REF!</definedName>
    <definedName name="_Toc264811457" localSheetId="5">Битов!#REF!</definedName>
    <definedName name="_Toc264811457" localSheetId="8">'Вертикална и пътна'!#REF!</definedName>
    <definedName name="_Toc264811457" localSheetId="11">Видеонаблюдение!#REF!</definedName>
    <definedName name="_Toc264811457" localSheetId="7">'Водомерна шахта'!#REF!</definedName>
    <definedName name="_Toc264811457" localSheetId="4">Едрогабаритни!#REF!</definedName>
    <definedName name="_Toc264811457" localSheetId="16">Мълниезащита!#REF!</definedName>
    <definedName name="_Toc264811457" localSheetId="1">Обобщена!#REF!</definedName>
    <definedName name="_Toc264811457" localSheetId="12">Ограда!#REF!</definedName>
    <definedName name="_Toc264811457" localSheetId="3">'Опасни и електрическо'!#REF!</definedName>
    <definedName name="_Toc264811457" localSheetId="6">'Офис Контейнер'!#REF!</definedName>
    <definedName name="_Toc264811457" localSheetId="15">Паркоустройство!#REF!</definedName>
    <definedName name="_Toc264811457" localSheetId="9">'Периметрова охрана'!#REF!</definedName>
    <definedName name="_Toc264811457" localSheetId="13">'Площадкови Комуникации'!#REF!</definedName>
    <definedName name="_Toc264811457" localSheetId="10">Пожароизвестяване!#REF!</definedName>
    <definedName name="_Toc264811457" localSheetId="14">Технологична!#REF!</definedName>
    <definedName name="_Toc264811458" localSheetId="5">Битов!#REF!</definedName>
    <definedName name="_Toc264811458" localSheetId="8">'Вертикална и пътна'!#REF!</definedName>
    <definedName name="_Toc264811458" localSheetId="11">Видеонаблюдение!#REF!</definedName>
    <definedName name="_Toc264811458" localSheetId="7">'Водомерна шахта'!#REF!</definedName>
    <definedName name="_Toc264811458" localSheetId="4">Едрогабаритни!#REF!</definedName>
    <definedName name="_Toc264811458" localSheetId="16">Мълниезащита!#REF!</definedName>
    <definedName name="_Toc264811458" localSheetId="1">Обобщена!#REF!</definedName>
    <definedName name="_Toc264811458" localSheetId="12">Ограда!#REF!</definedName>
    <definedName name="_Toc264811458" localSheetId="3">'Опасни и електрическо'!#REF!</definedName>
    <definedName name="_Toc264811458" localSheetId="6">'Офис Контейнер'!#REF!</definedName>
    <definedName name="_Toc264811458" localSheetId="15">Паркоустройство!#REF!</definedName>
    <definedName name="_Toc264811458" localSheetId="9">'Периметрова охрана'!#REF!</definedName>
    <definedName name="_Toc264811458" localSheetId="13">'Площадкови Комуникации'!#REF!</definedName>
    <definedName name="_Toc264811458" localSheetId="10">Пожароизвестяване!#REF!</definedName>
    <definedName name="_Toc264811458" localSheetId="14">Технологична!#REF!</definedName>
    <definedName name="_Toc264811459" localSheetId="5">Битов!#REF!</definedName>
    <definedName name="_Toc264811459" localSheetId="8">'Вертикална и пътна'!#REF!</definedName>
    <definedName name="_Toc264811459" localSheetId="11">Видеонаблюдение!#REF!</definedName>
    <definedName name="_Toc264811459" localSheetId="7">'Водомерна шахта'!#REF!</definedName>
    <definedName name="_Toc264811459" localSheetId="4">Едрогабаритни!#REF!</definedName>
    <definedName name="_Toc264811459" localSheetId="16">Мълниезащита!#REF!</definedName>
    <definedName name="_Toc264811459" localSheetId="1">Обобщена!#REF!</definedName>
    <definedName name="_Toc264811459" localSheetId="12">Ограда!#REF!</definedName>
    <definedName name="_Toc264811459" localSheetId="3">'Опасни и електрическо'!#REF!</definedName>
    <definedName name="_Toc264811459" localSheetId="6">'Офис Контейнер'!#REF!</definedName>
    <definedName name="_Toc264811459" localSheetId="15">Паркоустройство!#REF!</definedName>
    <definedName name="_Toc264811459" localSheetId="9">'Периметрова охрана'!#REF!</definedName>
    <definedName name="_Toc264811459" localSheetId="13">'Площадкови Комуникации'!#REF!</definedName>
    <definedName name="_Toc264811459" localSheetId="10">Пожароизвестяване!#REF!</definedName>
    <definedName name="_Toc264811459" localSheetId="14">Технологична!#REF!</definedName>
    <definedName name="_Toc264811460" localSheetId="5">Битов!#REF!</definedName>
    <definedName name="_Toc264811460" localSheetId="8">'Вертикална и пътна'!#REF!</definedName>
    <definedName name="_Toc264811460" localSheetId="11">Видеонаблюдение!#REF!</definedName>
    <definedName name="_Toc264811460" localSheetId="7">'Водомерна шахта'!#REF!</definedName>
    <definedName name="_Toc264811460" localSheetId="4">Едрогабаритни!#REF!</definedName>
    <definedName name="_Toc264811460" localSheetId="16">Мълниезащита!#REF!</definedName>
    <definedName name="_Toc264811460" localSheetId="1">Обобщена!#REF!</definedName>
    <definedName name="_Toc264811460" localSheetId="12">Ограда!#REF!</definedName>
    <definedName name="_Toc264811460" localSheetId="3">'Опасни и електрическо'!#REF!</definedName>
    <definedName name="_Toc264811460" localSheetId="6">'Офис Контейнер'!#REF!</definedName>
    <definedName name="_Toc264811460" localSheetId="15">Паркоустройство!#REF!</definedName>
    <definedName name="_Toc264811460" localSheetId="9">'Периметрова охрана'!#REF!</definedName>
    <definedName name="_Toc264811460" localSheetId="13">'Площадкови Комуникации'!#REF!</definedName>
    <definedName name="_Toc264811460" localSheetId="10">Пожароизвестяване!#REF!</definedName>
    <definedName name="_Toc264811460" localSheetId="14">Технологична!#REF!</definedName>
    <definedName name="_Toc264811461" localSheetId="5">Битов!#REF!</definedName>
    <definedName name="_Toc264811461" localSheetId="8">'Вертикална и пътна'!#REF!</definedName>
    <definedName name="_Toc264811461" localSheetId="11">Видеонаблюдение!#REF!</definedName>
    <definedName name="_Toc264811461" localSheetId="7">'Водомерна шахта'!#REF!</definedName>
    <definedName name="_Toc264811461" localSheetId="4">Едрогабаритни!#REF!</definedName>
    <definedName name="_Toc264811461" localSheetId="16">Мълниезащита!#REF!</definedName>
    <definedName name="_Toc264811461" localSheetId="1">Обобщена!#REF!</definedName>
    <definedName name="_Toc264811461" localSheetId="12">Ограда!#REF!</definedName>
    <definedName name="_Toc264811461" localSheetId="3">'Опасни и електрическо'!#REF!</definedName>
    <definedName name="_Toc264811461" localSheetId="6">'Офис Контейнер'!#REF!</definedName>
    <definedName name="_Toc264811461" localSheetId="15">Паркоустройство!#REF!</definedName>
    <definedName name="_Toc264811461" localSheetId="9">'Периметрова охрана'!#REF!</definedName>
    <definedName name="_Toc264811461" localSheetId="13">'Площадкови Комуникации'!#REF!</definedName>
    <definedName name="_Toc264811461" localSheetId="10">Пожароизвестяване!#REF!</definedName>
    <definedName name="_Toc264811461" localSheetId="14">Технологична!#REF!</definedName>
    <definedName name="_Toc264811462" localSheetId="5">Битов!#REF!</definedName>
    <definedName name="_Toc264811462" localSheetId="8">'Вертикална и пътна'!#REF!</definedName>
    <definedName name="_Toc264811462" localSheetId="11">Видеонаблюдение!#REF!</definedName>
    <definedName name="_Toc264811462" localSheetId="7">'Водомерна шахта'!#REF!</definedName>
    <definedName name="_Toc264811462" localSheetId="4">Едрогабаритни!#REF!</definedName>
    <definedName name="_Toc264811462" localSheetId="16">Мълниезащита!#REF!</definedName>
    <definedName name="_Toc264811462" localSheetId="1">Обобщена!#REF!</definedName>
    <definedName name="_Toc264811462" localSheetId="12">Ограда!#REF!</definedName>
    <definedName name="_Toc264811462" localSheetId="3">'Опасни и електрическо'!#REF!</definedName>
    <definedName name="_Toc264811462" localSheetId="6">'Офис Контейнер'!#REF!</definedName>
    <definedName name="_Toc264811462" localSheetId="15">Паркоустройство!#REF!</definedName>
    <definedName name="_Toc264811462" localSheetId="9">'Периметрова охрана'!#REF!</definedName>
    <definedName name="_Toc264811462" localSheetId="13">'Площадкови Комуникации'!#REF!</definedName>
    <definedName name="_Toc264811462" localSheetId="10">Пожароизвестяване!#REF!</definedName>
    <definedName name="_Toc264811462" localSheetId="14">Технологична!#REF!</definedName>
    <definedName name="_Toc264811463" localSheetId="5">Битов!#REF!</definedName>
    <definedName name="_Toc264811463" localSheetId="8">'Вертикална и пътна'!#REF!</definedName>
    <definedName name="_Toc264811463" localSheetId="11">Видеонаблюдение!#REF!</definedName>
    <definedName name="_Toc264811463" localSheetId="7">'Водомерна шахта'!#REF!</definedName>
    <definedName name="_Toc264811463" localSheetId="4">Едрогабаритни!#REF!</definedName>
    <definedName name="_Toc264811463" localSheetId="16">Мълниезащита!#REF!</definedName>
    <definedName name="_Toc264811463" localSheetId="1">Обобщена!#REF!</definedName>
    <definedName name="_Toc264811463" localSheetId="12">Ограда!#REF!</definedName>
    <definedName name="_Toc264811463" localSheetId="3">'Опасни и електрическо'!#REF!</definedName>
    <definedName name="_Toc264811463" localSheetId="6">'Офис Контейнер'!#REF!</definedName>
    <definedName name="_Toc264811463" localSheetId="15">Паркоустройство!#REF!</definedName>
    <definedName name="_Toc264811463" localSheetId="9">'Периметрова охрана'!#REF!</definedName>
    <definedName name="_Toc264811463" localSheetId="13">'Площадкови Комуникации'!#REF!</definedName>
    <definedName name="_Toc264811463" localSheetId="10">Пожароизвестяване!#REF!</definedName>
    <definedName name="_Toc264811463" localSheetId="14">Технологична!#REF!</definedName>
    <definedName name="_Toc264811464" localSheetId="5">Битов!#REF!</definedName>
    <definedName name="_Toc264811464" localSheetId="8">'Вертикална и пътна'!#REF!</definedName>
    <definedName name="_Toc264811464" localSheetId="11">Видеонаблюдение!#REF!</definedName>
    <definedName name="_Toc264811464" localSheetId="7">'Водомерна шахта'!#REF!</definedName>
    <definedName name="_Toc264811464" localSheetId="4">Едрогабаритни!#REF!</definedName>
    <definedName name="_Toc264811464" localSheetId="16">Мълниезащита!#REF!</definedName>
    <definedName name="_Toc264811464" localSheetId="1">Обобщена!#REF!</definedName>
    <definedName name="_Toc264811464" localSheetId="12">Ограда!#REF!</definedName>
    <definedName name="_Toc264811464" localSheetId="3">'Опасни и електрическо'!#REF!</definedName>
    <definedName name="_Toc264811464" localSheetId="6">'Офис Контейнер'!#REF!</definedName>
    <definedName name="_Toc264811464" localSheetId="15">Паркоустройство!#REF!</definedName>
    <definedName name="_Toc264811464" localSheetId="9">'Периметрова охрана'!#REF!</definedName>
    <definedName name="_Toc264811464" localSheetId="13">'Площадкови Комуникации'!#REF!</definedName>
    <definedName name="_Toc264811464" localSheetId="10">Пожароизвестяване!#REF!</definedName>
    <definedName name="_Toc264811464" localSheetId="14">Технологична!#REF!</definedName>
    <definedName name="_Toc264811465" localSheetId="5">Битов!#REF!</definedName>
    <definedName name="_Toc264811465" localSheetId="8">'Вертикална и пътна'!#REF!</definedName>
    <definedName name="_Toc264811465" localSheetId="11">Видеонаблюдение!#REF!</definedName>
    <definedName name="_Toc264811465" localSheetId="7">'Водомерна шахта'!#REF!</definedName>
    <definedName name="_Toc264811465" localSheetId="4">Едрогабаритни!#REF!</definedName>
    <definedName name="_Toc264811465" localSheetId="16">Мълниезащита!#REF!</definedName>
    <definedName name="_Toc264811465" localSheetId="1">Обобщена!#REF!</definedName>
    <definedName name="_Toc264811465" localSheetId="12">Ограда!#REF!</definedName>
    <definedName name="_Toc264811465" localSheetId="3">'Опасни и електрическо'!#REF!</definedName>
    <definedName name="_Toc264811465" localSheetId="6">'Офис Контейнер'!#REF!</definedName>
    <definedName name="_Toc264811465" localSheetId="15">Паркоустройство!#REF!</definedName>
    <definedName name="_Toc264811465" localSheetId="9">'Периметрова охрана'!#REF!</definedName>
    <definedName name="_Toc264811465" localSheetId="13">'Площадкови Комуникации'!#REF!</definedName>
    <definedName name="_Toc264811465" localSheetId="10">Пожароизвестяване!#REF!</definedName>
    <definedName name="_Toc264811465" localSheetId="14">Технологична!#REF!</definedName>
    <definedName name="_Toc264811466" localSheetId="5">Битов!#REF!</definedName>
    <definedName name="_Toc264811466" localSheetId="8">'Вертикална и пътна'!#REF!</definedName>
    <definedName name="_Toc264811466" localSheetId="11">Видеонаблюдение!#REF!</definedName>
    <definedName name="_Toc264811466" localSheetId="7">'Водомерна шахта'!#REF!</definedName>
    <definedName name="_Toc264811466" localSheetId="4">Едрогабаритни!#REF!</definedName>
    <definedName name="_Toc264811466" localSheetId="16">Мълниезащита!#REF!</definedName>
    <definedName name="_Toc264811466" localSheetId="1">Обобщена!#REF!</definedName>
    <definedName name="_Toc264811466" localSheetId="12">Ограда!#REF!</definedName>
    <definedName name="_Toc264811466" localSheetId="3">'Опасни и електрическо'!#REF!</definedName>
    <definedName name="_Toc264811466" localSheetId="6">'Офис Контейнер'!#REF!</definedName>
    <definedName name="_Toc264811466" localSheetId="15">Паркоустройство!#REF!</definedName>
    <definedName name="_Toc264811466" localSheetId="9">'Периметрова охрана'!#REF!</definedName>
    <definedName name="_Toc264811466" localSheetId="13">'Площадкови Комуникации'!#REF!</definedName>
    <definedName name="_Toc264811466" localSheetId="10">Пожароизвестяване!#REF!</definedName>
    <definedName name="_Toc264811466" localSheetId="14">Технологична!#REF!</definedName>
    <definedName name="_Toc264811467" localSheetId="5">Битов!#REF!</definedName>
    <definedName name="_Toc264811467" localSheetId="8">'Вертикална и пътна'!#REF!</definedName>
    <definedName name="_Toc264811467" localSheetId="11">Видеонаблюдение!#REF!</definedName>
    <definedName name="_Toc264811467" localSheetId="7">'Водомерна шахта'!#REF!</definedName>
    <definedName name="_Toc264811467" localSheetId="4">Едрогабаритни!#REF!</definedName>
    <definedName name="_Toc264811467" localSheetId="16">Мълниезащита!#REF!</definedName>
    <definedName name="_Toc264811467" localSheetId="1">Обобщена!#REF!</definedName>
    <definedName name="_Toc264811467" localSheetId="12">Ограда!#REF!</definedName>
    <definedName name="_Toc264811467" localSheetId="3">'Опасни и електрическо'!#REF!</definedName>
    <definedName name="_Toc264811467" localSheetId="6">'Офис Контейнер'!#REF!</definedName>
    <definedName name="_Toc264811467" localSheetId="15">Паркоустройство!#REF!</definedName>
    <definedName name="_Toc264811467" localSheetId="9">'Периметрова охрана'!#REF!</definedName>
    <definedName name="_Toc264811467" localSheetId="13">'Площадкови Комуникации'!#REF!</definedName>
    <definedName name="_Toc264811467" localSheetId="10">Пожароизвестяване!#REF!</definedName>
    <definedName name="_Toc264811467" localSheetId="14">Технологична!#REF!</definedName>
    <definedName name="_Toc264811468" localSheetId="5">Битов!#REF!</definedName>
    <definedName name="_Toc264811468" localSheetId="8">'Вертикална и пътна'!#REF!</definedName>
    <definedName name="_Toc264811468" localSheetId="11">Видеонаблюдение!#REF!</definedName>
    <definedName name="_Toc264811468" localSheetId="7">'Водомерна шахта'!#REF!</definedName>
    <definedName name="_Toc264811468" localSheetId="4">Едрогабаритни!#REF!</definedName>
    <definedName name="_Toc264811468" localSheetId="16">Мълниезащита!#REF!</definedName>
    <definedName name="_Toc264811468" localSheetId="1">Обобщена!#REF!</definedName>
    <definedName name="_Toc264811468" localSheetId="12">Ограда!#REF!</definedName>
    <definedName name="_Toc264811468" localSheetId="3">'Опасни и електрическо'!#REF!</definedName>
    <definedName name="_Toc264811468" localSheetId="6">'Офис Контейнер'!#REF!</definedName>
    <definedName name="_Toc264811468" localSheetId="15">Паркоустройство!#REF!</definedName>
    <definedName name="_Toc264811468" localSheetId="9">'Периметрова охрана'!#REF!</definedName>
    <definedName name="_Toc264811468" localSheetId="13">'Площадкови Комуникации'!#REF!</definedName>
    <definedName name="_Toc264811468" localSheetId="10">Пожароизвестяване!#REF!</definedName>
    <definedName name="_Toc264811468" localSheetId="14">Технологична!#REF!</definedName>
    <definedName name="_Toc264811469" localSheetId="5">Битов!#REF!</definedName>
    <definedName name="_Toc264811469" localSheetId="8">'Вертикална и пътна'!#REF!</definedName>
    <definedName name="_Toc264811469" localSheetId="11">Видеонаблюдение!#REF!</definedName>
    <definedName name="_Toc264811469" localSheetId="7">'Водомерна шахта'!#REF!</definedName>
    <definedName name="_Toc264811469" localSheetId="4">Едрогабаритни!#REF!</definedName>
    <definedName name="_Toc264811469" localSheetId="16">Мълниезащита!#REF!</definedName>
    <definedName name="_Toc264811469" localSheetId="1">Обобщена!#REF!</definedName>
    <definedName name="_Toc264811469" localSheetId="12">Ограда!#REF!</definedName>
    <definedName name="_Toc264811469" localSheetId="3">'Опасни и електрическо'!#REF!</definedName>
    <definedName name="_Toc264811469" localSheetId="6">'Офис Контейнер'!#REF!</definedName>
    <definedName name="_Toc264811469" localSheetId="15">Паркоустройство!#REF!</definedName>
    <definedName name="_Toc264811469" localSheetId="9">'Периметрова охрана'!#REF!</definedName>
    <definedName name="_Toc264811469" localSheetId="13">'Площадкови Комуникации'!#REF!</definedName>
    <definedName name="_Toc264811469" localSheetId="10">Пожароизвестяване!#REF!</definedName>
    <definedName name="_Toc264811469" localSheetId="14">Технологична!#REF!</definedName>
    <definedName name="_Toc264811470" localSheetId="5">Битов!#REF!</definedName>
    <definedName name="_Toc264811470" localSheetId="8">'Вертикална и пътна'!#REF!</definedName>
    <definedName name="_Toc264811470" localSheetId="11">Видеонаблюдение!#REF!</definedName>
    <definedName name="_Toc264811470" localSheetId="7">'Водомерна шахта'!#REF!</definedName>
    <definedName name="_Toc264811470" localSheetId="4">Едрогабаритни!#REF!</definedName>
    <definedName name="_Toc264811470" localSheetId="16">Мълниезащита!#REF!</definedName>
    <definedName name="_Toc264811470" localSheetId="1">Обобщена!#REF!</definedName>
    <definedName name="_Toc264811470" localSheetId="12">Ограда!#REF!</definedName>
    <definedName name="_Toc264811470" localSheetId="3">'Опасни и електрическо'!#REF!</definedName>
    <definedName name="_Toc264811470" localSheetId="6">'Офис Контейнер'!#REF!</definedName>
    <definedName name="_Toc264811470" localSheetId="15">Паркоустройство!#REF!</definedName>
    <definedName name="_Toc264811470" localSheetId="9">'Периметрова охрана'!#REF!</definedName>
    <definedName name="_Toc264811470" localSheetId="13">'Площадкови Комуникации'!#REF!</definedName>
    <definedName name="_Toc264811470" localSheetId="10">Пожароизвестяване!#REF!</definedName>
    <definedName name="_Toc264811470" localSheetId="14">Технологична!#REF!</definedName>
    <definedName name="_Toc264811471" localSheetId="5">Битов!#REF!</definedName>
    <definedName name="_Toc264811471" localSheetId="8">'Вертикална и пътна'!#REF!</definedName>
    <definedName name="_Toc264811471" localSheetId="11">Видеонаблюдение!#REF!</definedName>
    <definedName name="_Toc264811471" localSheetId="7">'Водомерна шахта'!#REF!</definedName>
    <definedName name="_Toc264811471" localSheetId="4">Едрогабаритни!#REF!</definedName>
    <definedName name="_Toc264811471" localSheetId="16">Мълниезащита!#REF!</definedName>
    <definedName name="_Toc264811471" localSheetId="1">Обобщена!#REF!</definedName>
    <definedName name="_Toc264811471" localSheetId="12">Ограда!#REF!</definedName>
    <definedName name="_Toc264811471" localSheetId="3">'Опасни и електрическо'!#REF!</definedName>
    <definedName name="_Toc264811471" localSheetId="6">'Офис Контейнер'!#REF!</definedName>
    <definedName name="_Toc264811471" localSheetId="15">Паркоустройство!#REF!</definedName>
    <definedName name="_Toc264811471" localSheetId="9">'Периметрова охрана'!#REF!</definedName>
    <definedName name="_Toc264811471" localSheetId="13">'Площадкови Комуникации'!#REF!</definedName>
    <definedName name="_Toc264811471" localSheetId="10">Пожароизвестяване!#REF!</definedName>
    <definedName name="_Toc264811471" localSheetId="14">Технологична!#REF!</definedName>
    <definedName name="_Toc264811472" localSheetId="5">Битов!#REF!</definedName>
    <definedName name="_Toc264811472" localSheetId="8">'Вертикална и пътна'!#REF!</definedName>
    <definedName name="_Toc264811472" localSheetId="11">Видеонаблюдение!#REF!</definedName>
    <definedName name="_Toc264811472" localSheetId="7">'Водомерна шахта'!#REF!</definedName>
    <definedName name="_Toc264811472" localSheetId="4">Едрогабаритни!#REF!</definedName>
    <definedName name="_Toc264811472" localSheetId="16">Мълниезащита!#REF!</definedName>
    <definedName name="_Toc264811472" localSheetId="1">Обобщена!#REF!</definedName>
    <definedName name="_Toc264811472" localSheetId="12">Ограда!#REF!</definedName>
    <definedName name="_Toc264811472" localSheetId="3">'Опасни и електрическо'!#REF!</definedName>
    <definedName name="_Toc264811472" localSheetId="6">'Офис Контейнер'!#REF!</definedName>
    <definedName name="_Toc264811472" localSheetId="15">Паркоустройство!#REF!</definedName>
    <definedName name="_Toc264811472" localSheetId="9">'Периметрова охрана'!#REF!</definedName>
    <definedName name="_Toc264811472" localSheetId="13">'Площадкови Комуникации'!#REF!</definedName>
    <definedName name="_Toc264811472" localSheetId="10">Пожароизвестяване!#REF!</definedName>
    <definedName name="_Toc264811472" localSheetId="14">Технологична!#REF!</definedName>
    <definedName name="_Toc264811473" localSheetId="5">Битов!#REF!</definedName>
    <definedName name="_Toc264811473" localSheetId="8">'Вертикална и пътна'!#REF!</definedName>
    <definedName name="_Toc264811473" localSheetId="11">Видеонаблюдение!#REF!</definedName>
    <definedName name="_Toc264811473" localSheetId="7">'Водомерна шахта'!#REF!</definedName>
    <definedName name="_Toc264811473" localSheetId="4">Едрогабаритни!#REF!</definedName>
    <definedName name="_Toc264811473" localSheetId="16">Мълниезащита!#REF!</definedName>
    <definedName name="_Toc264811473" localSheetId="1">Обобщена!#REF!</definedName>
    <definedName name="_Toc264811473" localSheetId="12">Ограда!#REF!</definedName>
    <definedName name="_Toc264811473" localSheetId="3">'Опасни и електрическо'!#REF!</definedName>
    <definedName name="_Toc264811473" localSheetId="6">'Офис Контейнер'!#REF!</definedName>
    <definedName name="_Toc264811473" localSheetId="15">Паркоустройство!#REF!</definedName>
    <definedName name="_Toc264811473" localSheetId="9">'Периметрова охрана'!#REF!</definedName>
    <definedName name="_Toc264811473" localSheetId="13">'Площадкови Комуникации'!#REF!</definedName>
    <definedName name="_Toc264811473" localSheetId="10">Пожароизвестяване!#REF!</definedName>
    <definedName name="_Toc264811473" localSheetId="14">Технологична!#REF!</definedName>
    <definedName name="_Toc264811474" localSheetId="5">Битов!#REF!</definedName>
    <definedName name="_Toc264811474" localSheetId="8">'Вертикална и пътна'!#REF!</definedName>
    <definedName name="_Toc264811474" localSheetId="11">Видеонаблюдение!#REF!</definedName>
    <definedName name="_Toc264811474" localSheetId="7">'Водомерна шахта'!#REF!</definedName>
    <definedName name="_Toc264811474" localSheetId="4">Едрогабаритни!#REF!</definedName>
    <definedName name="_Toc264811474" localSheetId="16">Мълниезащита!#REF!</definedName>
    <definedName name="_Toc264811474" localSheetId="1">Обобщена!#REF!</definedName>
    <definedName name="_Toc264811474" localSheetId="12">Ограда!#REF!</definedName>
    <definedName name="_Toc264811474" localSheetId="3">'Опасни и електрическо'!#REF!</definedName>
    <definedName name="_Toc264811474" localSheetId="6">'Офис Контейнер'!#REF!</definedName>
    <definedName name="_Toc264811474" localSheetId="15">Паркоустройство!#REF!</definedName>
    <definedName name="_Toc264811474" localSheetId="9">'Периметрова охрана'!#REF!</definedName>
    <definedName name="_Toc264811474" localSheetId="13">'Площадкови Комуникации'!#REF!</definedName>
    <definedName name="_Toc264811474" localSheetId="10">Пожароизвестяване!#REF!</definedName>
    <definedName name="_Toc264811474" localSheetId="14">Технологична!#REF!</definedName>
    <definedName name="_Toc264811475" localSheetId="5">Битов!#REF!</definedName>
    <definedName name="_Toc264811475" localSheetId="8">'Вертикална и пътна'!#REF!</definedName>
    <definedName name="_Toc264811475" localSheetId="11">Видеонаблюдение!#REF!</definedName>
    <definedName name="_Toc264811475" localSheetId="7">'Водомерна шахта'!#REF!</definedName>
    <definedName name="_Toc264811475" localSheetId="4">Едрогабаритни!#REF!</definedName>
    <definedName name="_Toc264811475" localSheetId="16">Мълниезащита!#REF!</definedName>
    <definedName name="_Toc264811475" localSheetId="1">Обобщена!#REF!</definedName>
    <definedName name="_Toc264811475" localSheetId="12">Ограда!#REF!</definedName>
    <definedName name="_Toc264811475" localSheetId="3">'Опасни и електрическо'!#REF!</definedName>
    <definedName name="_Toc264811475" localSheetId="6">'Офис Контейнер'!#REF!</definedName>
    <definedName name="_Toc264811475" localSheetId="15">Паркоустройство!#REF!</definedName>
    <definedName name="_Toc264811475" localSheetId="9">'Периметрова охрана'!#REF!</definedName>
    <definedName name="_Toc264811475" localSheetId="13">'Площадкови Комуникации'!#REF!</definedName>
    <definedName name="_Toc264811475" localSheetId="10">Пожароизвестяване!#REF!</definedName>
    <definedName name="_Toc264811475" localSheetId="14">Технологична!#REF!</definedName>
    <definedName name="_Toc264811476" localSheetId="5">Битов!#REF!</definedName>
    <definedName name="_Toc264811476" localSheetId="8">'Вертикална и пътна'!#REF!</definedName>
    <definedName name="_Toc264811476" localSheetId="11">Видеонаблюдение!#REF!</definedName>
    <definedName name="_Toc264811476" localSheetId="7">'Водомерна шахта'!#REF!</definedName>
    <definedName name="_Toc264811476" localSheetId="4">Едрогабаритни!#REF!</definedName>
    <definedName name="_Toc264811476" localSheetId="16">Мълниезащита!#REF!</definedName>
    <definedName name="_Toc264811476" localSheetId="1">Обобщена!#REF!</definedName>
    <definedName name="_Toc264811476" localSheetId="12">Ограда!#REF!</definedName>
    <definedName name="_Toc264811476" localSheetId="3">'Опасни и електрическо'!#REF!</definedName>
    <definedName name="_Toc264811476" localSheetId="6">'Офис Контейнер'!#REF!</definedName>
    <definedName name="_Toc264811476" localSheetId="15">Паркоустройство!#REF!</definedName>
    <definedName name="_Toc264811476" localSheetId="9">'Периметрова охрана'!#REF!</definedName>
    <definedName name="_Toc264811476" localSheetId="13">'Площадкови Комуникации'!#REF!</definedName>
    <definedName name="_Toc264811476" localSheetId="10">Пожароизвестяване!#REF!</definedName>
    <definedName name="_Toc264811476" localSheetId="14">Технологична!#REF!</definedName>
    <definedName name="_Toc264811477" localSheetId="5">Битов!#REF!</definedName>
    <definedName name="_Toc264811477" localSheetId="8">'Вертикална и пътна'!#REF!</definedName>
    <definedName name="_Toc264811477" localSheetId="11">Видеонаблюдение!#REF!</definedName>
    <definedName name="_Toc264811477" localSheetId="7">'Водомерна шахта'!#REF!</definedName>
    <definedName name="_Toc264811477" localSheetId="4">Едрогабаритни!#REF!</definedName>
    <definedName name="_Toc264811477" localSheetId="16">Мълниезащита!#REF!</definedName>
    <definedName name="_Toc264811477" localSheetId="1">Обобщена!#REF!</definedName>
    <definedName name="_Toc264811477" localSheetId="12">Ограда!#REF!</definedName>
    <definedName name="_Toc264811477" localSheetId="3">'Опасни и електрическо'!#REF!</definedName>
    <definedName name="_Toc264811477" localSheetId="6">'Офис Контейнер'!#REF!</definedName>
    <definedName name="_Toc264811477" localSheetId="15">Паркоустройство!#REF!</definedName>
    <definedName name="_Toc264811477" localSheetId="9">'Периметрова охрана'!#REF!</definedName>
    <definedName name="_Toc264811477" localSheetId="13">'Площадкови Комуникации'!#REF!</definedName>
    <definedName name="_Toc264811477" localSheetId="10">Пожароизвестяване!#REF!</definedName>
    <definedName name="_Toc264811477" localSheetId="14">Технологична!#REF!</definedName>
    <definedName name="_Toc264811478" localSheetId="5">Битов!#REF!</definedName>
    <definedName name="_Toc264811478" localSheetId="8">'Вертикална и пътна'!#REF!</definedName>
    <definedName name="_Toc264811478" localSheetId="11">Видеонаблюдение!#REF!</definedName>
    <definedName name="_Toc264811478" localSheetId="7">'Водомерна шахта'!#REF!</definedName>
    <definedName name="_Toc264811478" localSheetId="4">Едрогабаритни!#REF!</definedName>
    <definedName name="_Toc264811478" localSheetId="16">Мълниезащита!#REF!</definedName>
    <definedName name="_Toc264811478" localSheetId="1">Обобщена!#REF!</definedName>
    <definedName name="_Toc264811478" localSheetId="12">Ограда!#REF!</definedName>
    <definedName name="_Toc264811478" localSheetId="3">'Опасни и електрическо'!#REF!</definedName>
    <definedName name="_Toc264811478" localSheetId="6">'Офис Контейнер'!#REF!</definedName>
    <definedName name="_Toc264811478" localSheetId="15">Паркоустройство!#REF!</definedName>
    <definedName name="_Toc264811478" localSheetId="9">'Периметрова охрана'!#REF!</definedName>
    <definedName name="_Toc264811478" localSheetId="13">'Площадкови Комуникации'!#REF!</definedName>
    <definedName name="_Toc264811478" localSheetId="10">Пожароизвестяване!#REF!</definedName>
    <definedName name="_Toc264811478" localSheetId="14">Технологична!#REF!</definedName>
    <definedName name="_Toc264811479" localSheetId="5">Битов!#REF!</definedName>
    <definedName name="_Toc264811479" localSheetId="8">'Вертикална и пътна'!#REF!</definedName>
    <definedName name="_Toc264811479" localSheetId="11">Видеонаблюдение!#REF!</definedName>
    <definedName name="_Toc264811479" localSheetId="7">'Водомерна шахта'!#REF!</definedName>
    <definedName name="_Toc264811479" localSheetId="4">Едрогабаритни!#REF!</definedName>
    <definedName name="_Toc264811479" localSheetId="16">Мълниезащита!#REF!</definedName>
    <definedName name="_Toc264811479" localSheetId="1">Обобщена!#REF!</definedName>
    <definedName name="_Toc264811479" localSheetId="12">Ограда!#REF!</definedName>
    <definedName name="_Toc264811479" localSheetId="3">'Опасни и електрическо'!#REF!</definedName>
    <definedName name="_Toc264811479" localSheetId="6">'Офис Контейнер'!#REF!</definedName>
    <definedName name="_Toc264811479" localSheetId="15">Паркоустройство!#REF!</definedName>
    <definedName name="_Toc264811479" localSheetId="9">'Периметрова охрана'!#REF!</definedName>
    <definedName name="_Toc264811479" localSheetId="13">'Площадкови Комуникации'!#REF!</definedName>
    <definedName name="_Toc264811479" localSheetId="10">Пожароизвестяване!#REF!</definedName>
    <definedName name="_Toc264811479" localSheetId="14">Технологична!#REF!</definedName>
    <definedName name="_Toc264811480" localSheetId="5">Битов!#REF!</definedName>
    <definedName name="_Toc264811480" localSheetId="8">'Вертикална и пътна'!#REF!</definedName>
    <definedName name="_Toc264811480" localSheetId="11">Видеонаблюдение!#REF!</definedName>
    <definedName name="_Toc264811480" localSheetId="7">'Водомерна шахта'!#REF!</definedName>
    <definedName name="_Toc264811480" localSheetId="4">Едрогабаритни!#REF!</definedName>
    <definedName name="_Toc264811480" localSheetId="16">Мълниезащита!#REF!</definedName>
    <definedName name="_Toc264811480" localSheetId="1">Обобщена!#REF!</definedName>
    <definedName name="_Toc264811480" localSheetId="12">Ограда!#REF!</definedName>
    <definedName name="_Toc264811480" localSheetId="3">'Опасни и електрическо'!#REF!</definedName>
    <definedName name="_Toc264811480" localSheetId="6">'Офис Контейнер'!#REF!</definedName>
    <definedName name="_Toc264811480" localSheetId="15">Паркоустройство!#REF!</definedName>
    <definedName name="_Toc264811480" localSheetId="9">'Периметрова охрана'!#REF!</definedName>
    <definedName name="_Toc264811480" localSheetId="13">'Площадкови Комуникации'!#REF!</definedName>
    <definedName name="_Toc264811480" localSheetId="10">Пожароизвестяване!#REF!</definedName>
    <definedName name="_Toc264811480" localSheetId="14">Технологична!#REF!</definedName>
    <definedName name="_Toc264811481" localSheetId="5">Битов!#REF!</definedName>
    <definedName name="_Toc264811481" localSheetId="8">'Вертикална и пътна'!#REF!</definedName>
    <definedName name="_Toc264811481" localSheetId="11">Видеонаблюдение!#REF!</definedName>
    <definedName name="_Toc264811481" localSheetId="7">'Водомерна шахта'!#REF!</definedName>
    <definedName name="_Toc264811481" localSheetId="4">Едрогабаритни!#REF!</definedName>
    <definedName name="_Toc264811481" localSheetId="16">Мълниезащита!#REF!</definedName>
    <definedName name="_Toc264811481" localSheetId="1">Обобщена!#REF!</definedName>
    <definedName name="_Toc264811481" localSheetId="12">Ограда!#REF!</definedName>
    <definedName name="_Toc264811481" localSheetId="3">'Опасни и електрическо'!#REF!</definedName>
    <definedName name="_Toc264811481" localSheetId="6">'Офис Контейнер'!#REF!</definedName>
    <definedName name="_Toc264811481" localSheetId="15">Паркоустройство!#REF!</definedName>
    <definedName name="_Toc264811481" localSheetId="9">'Периметрова охрана'!#REF!</definedName>
    <definedName name="_Toc264811481" localSheetId="13">'Площадкови Комуникации'!#REF!</definedName>
    <definedName name="_Toc264811481" localSheetId="10">Пожароизвестяване!#REF!</definedName>
    <definedName name="_Toc264811481" localSheetId="14">Технологична!#REF!</definedName>
    <definedName name="_Toc264811482" localSheetId="5">Битов!#REF!</definedName>
    <definedName name="_Toc264811482" localSheetId="8">'Вертикална и пътна'!#REF!</definedName>
    <definedName name="_Toc264811482" localSheetId="11">Видеонаблюдение!#REF!</definedName>
    <definedName name="_Toc264811482" localSheetId="7">'Водомерна шахта'!#REF!</definedName>
    <definedName name="_Toc264811482" localSheetId="4">Едрогабаритни!#REF!</definedName>
    <definedName name="_Toc264811482" localSheetId="16">Мълниезащита!#REF!</definedName>
    <definedName name="_Toc264811482" localSheetId="1">Обобщена!#REF!</definedName>
    <definedName name="_Toc264811482" localSheetId="12">Ограда!#REF!</definedName>
    <definedName name="_Toc264811482" localSheetId="3">'Опасни и електрическо'!#REF!</definedName>
    <definedName name="_Toc264811482" localSheetId="6">'Офис Контейнер'!#REF!</definedName>
    <definedName name="_Toc264811482" localSheetId="15">Паркоустройство!#REF!</definedName>
    <definedName name="_Toc264811482" localSheetId="9">'Периметрова охрана'!#REF!</definedName>
    <definedName name="_Toc264811482" localSheetId="13">'Площадкови Комуникации'!#REF!</definedName>
    <definedName name="_Toc264811482" localSheetId="10">Пожароизвестяване!#REF!</definedName>
    <definedName name="_Toc264811482" localSheetId="14">Технологична!#REF!</definedName>
    <definedName name="_Toc264811483" localSheetId="5">Битов!#REF!</definedName>
    <definedName name="_Toc264811483" localSheetId="8">'Вертикална и пътна'!#REF!</definedName>
    <definedName name="_Toc264811483" localSheetId="11">Видеонаблюдение!#REF!</definedName>
    <definedName name="_Toc264811483" localSheetId="7">'Водомерна шахта'!#REF!</definedName>
    <definedName name="_Toc264811483" localSheetId="4">Едрогабаритни!#REF!</definedName>
    <definedName name="_Toc264811483" localSheetId="16">Мълниезащита!#REF!</definedName>
    <definedName name="_Toc264811483" localSheetId="1">Обобщена!#REF!</definedName>
    <definedName name="_Toc264811483" localSheetId="12">Ограда!#REF!</definedName>
    <definedName name="_Toc264811483" localSheetId="3">'Опасни и електрическо'!#REF!</definedName>
    <definedName name="_Toc264811483" localSheetId="6">'Офис Контейнер'!#REF!</definedName>
    <definedName name="_Toc264811483" localSheetId="15">Паркоустройство!#REF!</definedName>
    <definedName name="_Toc264811483" localSheetId="9">'Периметрова охрана'!#REF!</definedName>
    <definedName name="_Toc264811483" localSheetId="13">'Площадкови Комуникации'!#REF!</definedName>
    <definedName name="_Toc264811483" localSheetId="10">Пожароизвестяване!#REF!</definedName>
    <definedName name="_Toc264811483" localSheetId="14">Технологична!#REF!</definedName>
    <definedName name="_Toc264811484" localSheetId="5">Битов!#REF!</definedName>
    <definedName name="_Toc264811484" localSheetId="8">'Вертикална и пътна'!#REF!</definedName>
    <definedName name="_Toc264811484" localSheetId="11">Видеонаблюдение!#REF!</definedName>
    <definedName name="_Toc264811484" localSheetId="7">'Водомерна шахта'!#REF!</definedName>
    <definedName name="_Toc264811484" localSheetId="4">Едрогабаритни!#REF!</definedName>
    <definedName name="_Toc264811484" localSheetId="16">Мълниезащита!#REF!</definedName>
    <definedName name="_Toc264811484" localSheetId="1">Обобщена!#REF!</definedName>
    <definedName name="_Toc264811484" localSheetId="12">Ограда!#REF!</definedName>
    <definedName name="_Toc264811484" localSheetId="3">'Опасни и електрическо'!#REF!</definedName>
    <definedName name="_Toc264811484" localSheetId="6">'Офис Контейнер'!#REF!</definedName>
    <definedName name="_Toc264811484" localSheetId="15">Паркоустройство!#REF!</definedName>
    <definedName name="_Toc264811484" localSheetId="9">'Периметрова охрана'!#REF!</definedName>
    <definedName name="_Toc264811484" localSheetId="13">'Площадкови Комуникации'!#REF!</definedName>
    <definedName name="_Toc264811484" localSheetId="10">Пожароизвестяване!#REF!</definedName>
    <definedName name="_Toc264811484" localSheetId="14">Технологична!#REF!</definedName>
    <definedName name="_Toc264811485" localSheetId="5">Битов!#REF!</definedName>
    <definedName name="_Toc264811485" localSheetId="8">'Вертикална и пътна'!#REF!</definedName>
    <definedName name="_Toc264811485" localSheetId="11">Видеонаблюдение!#REF!</definedName>
    <definedName name="_Toc264811485" localSheetId="7">'Водомерна шахта'!#REF!</definedName>
    <definedName name="_Toc264811485" localSheetId="4">Едрогабаритни!#REF!</definedName>
    <definedName name="_Toc264811485" localSheetId="16">Мълниезащита!#REF!</definedName>
    <definedName name="_Toc264811485" localSheetId="1">Обобщена!#REF!</definedName>
    <definedName name="_Toc264811485" localSheetId="12">Ограда!#REF!</definedName>
    <definedName name="_Toc264811485" localSheetId="3">'Опасни и електрическо'!#REF!</definedName>
    <definedName name="_Toc264811485" localSheetId="6">'Офис Контейнер'!#REF!</definedName>
    <definedName name="_Toc264811485" localSheetId="15">Паркоустройство!#REF!</definedName>
    <definedName name="_Toc264811485" localSheetId="9">'Периметрова охрана'!#REF!</definedName>
    <definedName name="_Toc264811485" localSheetId="13">'Площадкови Комуникации'!#REF!</definedName>
    <definedName name="_Toc264811485" localSheetId="10">Пожароизвестяване!#REF!</definedName>
    <definedName name="_Toc264811485" localSheetId="14">Технологична!#REF!</definedName>
    <definedName name="_Toc264811486" localSheetId="5">Битов!#REF!</definedName>
    <definedName name="_Toc264811486" localSheetId="8">'Вертикална и пътна'!#REF!</definedName>
    <definedName name="_Toc264811486" localSheetId="11">Видеонаблюдение!#REF!</definedName>
    <definedName name="_Toc264811486" localSheetId="7">'Водомерна шахта'!#REF!</definedName>
    <definedName name="_Toc264811486" localSheetId="4">Едрогабаритни!#REF!</definedName>
    <definedName name="_Toc264811486" localSheetId="16">Мълниезащита!#REF!</definedName>
    <definedName name="_Toc264811486" localSheetId="1">Обобщена!#REF!</definedName>
    <definedName name="_Toc264811486" localSheetId="12">Ограда!#REF!</definedName>
    <definedName name="_Toc264811486" localSheetId="3">'Опасни и електрическо'!#REF!</definedName>
    <definedName name="_Toc264811486" localSheetId="6">'Офис Контейнер'!#REF!</definedName>
    <definedName name="_Toc264811486" localSheetId="15">Паркоустройство!#REF!</definedName>
    <definedName name="_Toc264811486" localSheetId="9">'Периметрова охрана'!#REF!</definedName>
    <definedName name="_Toc264811486" localSheetId="13">'Площадкови Комуникации'!#REF!</definedName>
    <definedName name="_Toc264811486" localSheetId="10">Пожароизвестяване!#REF!</definedName>
    <definedName name="_Toc264811486" localSheetId="14">Технологична!#REF!</definedName>
    <definedName name="_Toc264811487" localSheetId="5">Битов!#REF!</definedName>
    <definedName name="_Toc264811487" localSheetId="8">'Вертикална и пътна'!#REF!</definedName>
    <definedName name="_Toc264811487" localSheetId="11">Видеонаблюдение!#REF!</definedName>
    <definedName name="_Toc264811487" localSheetId="7">'Водомерна шахта'!#REF!</definedName>
    <definedName name="_Toc264811487" localSheetId="4">Едрогабаритни!#REF!</definedName>
    <definedName name="_Toc264811487" localSheetId="16">Мълниезащита!#REF!</definedName>
    <definedName name="_Toc264811487" localSheetId="1">Обобщена!#REF!</definedName>
    <definedName name="_Toc264811487" localSheetId="12">Ограда!#REF!</definedName>
    <definedName name="_Toc264811487" localSheetId="3">'Опасни и електрическо'!#REF!</definedName>
    <definedName name="_Toc264811487" localSheetId="6">'Офис Контейнер'!#REF!</definedName>
    <definedName name="_Toc264811487" localSheetId="15">Паркоустройство!#REF!</definedName>
    <definedName name="_Toc264811487" localSheetId="9">'Периметрова охрана'!#REF!</definedName>
    <definedName name="_Toc264811487" localSheetId="13">'Площадкови Комуникации'!#REF!</definedName>
    <definedName name="_Toc264811487" localSheetId="10">Пожароизвестяване!#REF!</definedName>
    <definedName name="_Toc264811487" localSheetId="14">Технологична!#REF!</definedName>
    <definedName name="_Toc264811488" localSheetId="5">Битов!#REF!</definedName>
    <definedName name="_Toc264811488" localSheetId="8">'Вертикална и пътна'!#REF!</definedName>
    <definedName name="_Toc264811488" localSheetId="11">Видеонаблюдение!#REF!</definedName>
    <definedName name="_Toc264811488" localSheetId="7">'Водомерна шахта'!#REF!</definedName>
    <definedName name="_Toc264811488" localSheetId="4">Едрогабаритни!#REF!</definedName>
    <definedName name="_Toc264811488" localSheetId="16">Мълниезащита!#REF!</definedName>
    <definedName name="_Toc264811488" localSheetId="1">Обобщена!#REF!</definedName>
    <definedName name="_Toc264811488" localSheetId="12">Ограда!#REF!</definedName>
    <definedName name="_Toc264811488" localSheetId="3">'Опасни и електрическо'!#REF!</definedName>
    <definedName name="_Toc264811488" localSheetId="6">'Офис Контейнер'!#REF!</definedName>
    <definedName name="_Toc264811488" localSheetId="15">Паркоустройство!#REF!</definedName>
    <definedName name="_Toc264811488" localSheetId="9">'Периметрова охрана'!#REF!</definedName>
    <definedName name="_Toc264811488" localSheetId="13">'Площадкови Комуникации'!#REF!</definedName>
    <definedName name="_Toc264811488" localSheetId="10">Пожароизвестяване!#REF!</definedName>
    <definedName name="_Toc264811488" localSheetId="14">Технологична!#REF!</definedName>
    <definedName name="_Toc264811489" localSheetId="5">Битов!#REF!</definedName>
    <definedName name="_Toc264811489" localSheetId="8">'Вертикална и пътна'!#REF!</definedName>
    <definedName name="_Toc264811489" localSheetId="11">Видеонаблюдение!#REF!</definedName>
    <definedName name="_Toc264811489" localSheetId="7">'Водомерна шахта'!#REF!</definedName>
    <definedName name="_Toc264811489" localSheetId="4">Едрогабаритни!#REF!</definedName>
    <definedName name="_Toc264811489" localSheetId="16">Мълниезащита!#REF!</definedName>
    <definedName name="_Toc264811489" localSheetId="1">Обобщена!#REF!</definedName>
    <definedName name="_Toc264811489" localSheetId="12">Ограда!#REF!</definedName>
    <definedName name="_Toc264811489" localSheetId="3">'Опасни и електрическо'!#REF!</definedName>
    <definedName name="_Toc264811489" localSheetId="6">'Офис Контейнер'!#REF!</definedName>
    <definedName name="_Toc264811489" localSheetId="15">Паркоустройство!#REF!</definedName>
    <definedName name="_Toc264811489" localSheetId="9">'Периметрова охрана'!#REF!</definedName>
    <definedName name="_Toc264811489" localSheetId="13">'Площадкови Комуникации'!#REF!</definedName>
    <definedName name="_Toc264811489" localSheetId="10">Пожароизвестяване!#REF!</definedName>
    <definedName name="_Toc264811489" localSheetId="14">Технологична!#REF!</definedName>
    <definedName name="_Toc264811490" localSheetId="5">Битов!#REF!</definedName>
    <definedName name="_Toc264811490" localSheetId="8">'Вертикална и пътна'!#REF!</definedName>
    <definedName name="_Toc264811490" localSheetId="11">Видеонаблюдение!#REF!</definedName>
    <definedName name="_Toc264811490" localSheetId="7">'Водомерна шахта'!#REF!</definedName>
    <definedName name="_Toc264811490" localSheetId="4">Едрогабаритни!#REF!</definedName>
    <definedName name="_Toc264811490" localSheetId="16">Мълниезащита!#REF!</definedName>
    <definedName name="_Toc264811490" localSheetId="1">Обобщена!#REF!</definedName>
    <definedName name="_Toc264811490" localSheetId="12">Ограда!#REF!</definedName>
    <definedName name="_Toc264811490" localSheetId="3">'Опасни и електрическо'!#REF!</definedName>
    <definedName name="_Toc264811490" localSheetId="6">'Офис Контейнер'!#REF!</definedName>
    <definedName name="_Toc264811490" localSheetId="15">Паркоустройство!#REF!</definedName>
    <definedName name="_Toc264811490" localSheetId="9">'Периметрова охрана'!#REF!</definedName>
    <definedName name="_Toc264811490" localSheetId="13">'Площадкови Комуникации'!#REF!</definedName>
    <definedName name="_Toc264811490" localSheetId="10">Пожароизвестяване!#REF!</definedName>
    <definedName name="_Toc264811490" localSheetId="14">Технологична!#REF!</definedName>
    <definedName name="_Toc264811491" localSheetId="5">Битов!#REF!</definedName>
    <definedName name="_Toc264811491" localSheetId="8">'Вертикална и пътна'!#REF!</definedName>
    <definedName name="_Toc264811491" localSheetId="11">Видеонаблюдение!#REF!</definedName>
    <definedName name="_Toc264811491" localSheetId="7">'Водомерна шахта'!#REF!</definedName>
    <definedName name="_Toc264811491" localSheetId="4">Едрогабаритни!#REF!</definedName>
    <definedName name="_Toc264811491" localSheetId="16">Мълниезащита!#REF!</definedName>
    <definedName name="_Toc264811491" localSheetId="1">Обобщена!#REF!</definedName>
    <definedName name="_Toc264811491" localSheetId="12">Ограда!#REF!</definedName>
    <definedName name="_Toc264811491" localSheetId="3">'Опасни и електрическо'!#REF!</definedName>
    <definedName name="_Toc264811491" localSheetId="6">'Офис Контейнер'!#REF!</definedName>
    <definedName name="_Toc264811491" localSheetId="15">Паркоустройство!#REF!</definedName>
    <definedName name="_Toc264811491" localSheetId="9">'Периметрова охрана'!#REF!</definedName>
    <definedName name="_Toc264811491" localSheetId="13">'Площадкови Комуникации'!#REF!</definedName>
    <definedName name="_Toc264811491" localSheetId="10">Пожароизвестяване!#REF!</definedName>
    <definedName name="_Toc264811491" localSheetId="14">Технологична!#REF!</definedName>
    <definedName name="_Toc264811492" localSheetId="5">Битов!#REF!</definedName>
    <definedName name="_Toc264811492" localSheetId="8">'Вертикална и пътна'!#REF!</definedName>
    <definedName name="_Toc264811492" localSheetId="11">Видеонаблюдение!#REF!</definedName>
    <definedName name="_Toc264811492" localSheetId="7">'Водомерна шахта'!#REF!</definedName>
    <definedName name="_Toc264811492" localSheetId="4">Едрогабаритни!#REF!</definedName>
    <definedName name="_Toc264811492" localSheetId="16">Мълниезащита!#REF!</definedName>
    <definedName name="_Toc264811492" localSheetId="1">Обобщена!#REF!</definedName>
    <definedName name="_Toc264811492" localSheetId="12">Ограда!#REF!</definedName>
    <definedName name="_Toc264811492" localSheetId="3">'Опасни и електрическо'!#REF!</definedName>
    <definedName name="_Toc264811492" localSheetId="6">'Офис Контейнер'!#REF!</definedName>
    <definedName name="_Toc264811492" localSheetId="15">Паркоустройство!#REF!</definedName>
    <definedName name="_Toc264811492" localSheetId="9">'Периметрова охрана'!#REF!</definedName>
    <definedName name="_Toc264811492" localSheetId="13">'Площадкови Комуникации'!#REF!</definedName>
    <definedName name="_Toc264811492" localSheetId="10">Пожароизвестяване!#REF!</definedName>
    <definedName name="_Toc264811492" localSheetId="14">Технологична!#REF!</definedName>
    <definedName name="_Toc264811493" localSheetId="5">Битов!#REF!</definedName>
    <definedName name="_Toc264811493" localSheetId="8">'Вертикална и пътна'!#REF!</definedName>
    <definedName name="_Toc264811493" localSheetId="11">Видеонаблюдение!#REF!</definedName>
    <definedName name="_Toc264811493" localSheetId="7">'Водомерна шахта'!#REF!</definedName>
    <definedName name="_Toc264811493" localSheetId="4">Едрогабаритни!#REF!</definedName>
    <definedName name="_Toc264811493" localSheetId="16">Мълниезащита!#REF!</definedName>
    <definedName name="_Toc264811493" localSheetId="1">Обобщена!#REF!</definedName>
    <definedName name="_Toc264811493" localSheetId="12">Ограда!#REF!</definedName>
    <definedName name="_Toc264811493" localSheetId="3">'Опасни и електрическо'!#REF!</definedName>
    <definedName name="_Toc264811493" localSheetId="6">'Офис Контейнер'!#REF!</definedName>
    <definedName name="_Toc264811493" localSheetId="15">Паркоустройство!#REF!</definedName>
    <definedName name="_Toc264811493" localSheetId="9">'Периметрова охрана'!#REF!</definedName>
    <definedName name="_Toc264811493" localSheetId="13">'Площадкови Комуникации'!#REF!</definedName>
    <definedName name="_Toc264811493" localSheetId="10">Пожароизвестяване!#REF!</definedName>
    <definedName name="_Toc264811493" localSheetId="14">Технологична!#REF!</definedName>
    <definedName name="_Toc264811494" localSheetId="5">Битов!#REF!</definedName>
    <definedName name="_Toc264811494" localSheetId="8">'Вертикална и пътна'!#REF!</definedName>
    <definedName name="_Toc264811494" localSheetId="11">Видеонаблюдение!#REF!</definedName>
    <definedName name="_Toc264811494" localSheetId="7">'Водомерна шахта'!#REF!</definedName>
    <definedName name="_Toc264811494" localSheetId="4">Едрогабаритни!#REF!</definedName>
    <definedName name="_Toc264811494" localSheetId="16">Мълниезащита!#REF!</definedName>
    <definedName name="_Toc264811494" localSheetId="1">Обобщена!#REF!</definedName>
    <definedName name="_Toc264811494" localSheetId="12">Ограда!#REF!</definedName>
    <definedName name="_Toc264811494" localSheetId="3">'Опасни и електрическо'!#REF!</definedName>
    <definedName name="_Toc264811494" localSheetId="6">'Офис Контейнер'!#REF!</definedName>
    <definedName name="_Toc264811494" localSheetId="15">Паркоустройство!#REF!</definedName>
    <definedName name="_Toc264811494" localSheetId="9">'Периметрова охрана'!#REF!</definedName>
    <definedName name="_Toc264811494" localSheetId="13">'Площадкови Комуникации'!#REF!</definedName>
    <definedName name="_Toc264811494" localSheetId="10">Пожароизвестяване!#REF!</definedName>
    <definedName name="_Toc264811494" localSheetId="14">Технологична!#REF!</definedName>
    <definedName name="_Toc264811495" localSheetId="5">Битов!#REF!</definedName>
    <definedName name="_Toc264811495" localSheetId="8">'Вертикална и пътна'!#REF!</definedName>
    <definedName name="_Toc264811495" localSheetId="11">Видеонаблюдение!#REF!</definedName>
    <definedName name="_Toc264811495" localSheetId="7">'Водомерна шахта'!#REF!</definedName>
    <definedName name="_Toc264811495" localSheetId="4">Едрогабаритни!#REF!</definedName>
    <definedName name="_Toc264811495" localSheetId="16">Мълниезащита!#REF!</definedName>
    <definedName name="_Toc264811495" localSheetId="1">Обобщена!#REF!</definedName>
    <definedName name="_Toc264811495" localSheetId="12">Ограда!#REF!</definedName>
    <definedName name="_Toc264811495" localSheetId="3">'Опасни и електрическо'!#REF!</definedName>
    <definedName name="_Toc264811495" localSheetId="6">'Офис Контейнер'!#REF!</definedName>
    <definedName name="_Toc264811495" localSheetId="15">Паркоустройство!#REF!</definedName>
    <definedName name="_Toc264811495" localSheetId="9">'Периметрова охрана'!#REF!</definedName>
    <definedName name="_Toc264811495" localSheetId="13">'Площадкови Комуникации'!#REF!</definedName>
    <definedName name="_Toc264811495" localSheetId="10">Пожароизвестяване!#REF!</definedName>
    <definedName name="_Toc264811495" localSheetId="14">Технологична!#REF!</definedName>
    <definedName name="_Toc264811496" localSheetId="5">Битов!#REF!</definedName>
    <definedName name="_Toc264811496" localSheetId="8">'Вертикална и пътна'!#REF!</definedName>
    <definedName name="_Toc264811496" localSheetId="11">Видеонаблюдение!#REF!</definedName>
    <definedName name="_Toc264811496" localSheetId="7">'Водомерна шахта'!#REF!</definedName>
    <definedName name="_Toc264811496" localSheetId="4">Едрогабаритни!#REF!</definedName>
    <definedName name="_Toc264811496" localSheetId="16">Мълниезащита!#REF!</definedName>
    <definedName name="_Toc264811496" localSheetId="1">Обобщена!#REF!</definedName>
    <definedName name="_Toc264811496" localSheetId="12">Ограда!#REF!</definedName>
    <definedName name="_Toc264811496" localSheetId="3">'Опасни и електрическо'!#REF!</definedName>
    <definedName name="_Toc264811496" localSheetId="6">'Офис Контейнер'!#REF!</definedName>
    <definedName name="_Toc264811496" localSheetId="15">Паркоустройство!#REF!</definedName>
    <definedName name="_Toc264811496" localSheetId="9">'Периметрова охрана'!#REF!</definedName>
    <definedName name="_Toc264811496" localSheetId="13">'Площадкови Комуникации'!#REF!</definedName>
    <definedName name="_Toc264811496" localSheetId="10">Пожароизвестяване!#REF!</definedName>
    <definedName name="_Toc264811496" localSheetId="14">Технологична!#REF!</definedName>
    <definedName name="_Toc264811497" localSheetId="5">Битов!#REF!</definedName>
    <definedName name="_Toc264811497" localSheetId="8">'Вертикална и пътна'!#REF!</definedName>
    <definedName name="_Toc264811497" localSheetId="11">Видеонаблюдение!#REF!</definedName>
    <definedName name="_Toc264811497" localSheetId="7">'Водомерна шахта'!#REF!</definedName>
    <definedName name="_Toc264811497" localSheetId="4">Едрогабаритни!#REF!</definedName>
    <definedName name="_Toc264811497" localSheetId="16">Мълниезащита!#REF!</definedName>
    <definedName name="_Toc264811497" localSheetId="1">Обобщена!#REF!</definedName>
    <definedName name="_Toc264811497" localSheetId="12">Ограда!#REF!</definedName>
    <definedName name="_Toc264811497" localSheetId="3">'Опасни и електрическо'!#REF!</definedName>
    <definedName name="_Toc264811497" localSheetId="6">'Офис Контейнер'!#REF!</definedName>
    <definedName name="_Toc264811497" localSheetId="15">Паркоустройство!#REF!</definedName>
    <definedName name="_Toc264811497" localSheetId="9">'Периметрова охрана'!#REF!</definedName>
    <definedName name="_Toc264811497" localSheetId="13">'Площадкови Комуникации'!#REF!</definedName>
    <definedName name="_Toc264811497" localSheetId="10">Пожароизвестяване!#REF!</definedName>
    <definedName name="_Toc264811497" localSheetId="14">Технологична!#REF!</definedName>
    <definedName name="_Toc264811498" localSheetId="5">Битов!#REF!</definedName>
    <definedName name="_Toc264811498" localSheetId="8">'Вертикална и пътна'!#REF!</definedName>
    <definedName name="_Toc264811498" localSheetId="11">Видеонаблюдение!#REF!</definedName>
    <definedName name="_Toc264811498" localSheetId="7">'Водомерна шахта'!#REF!</definedName>
    <definedName name="_Toc264811498" localSheetId="4">Едрогабаритни!#REF!</definedName>
    <definedName name="_Toc264811498" localSheetId="16">Мълниезащита!#REF!</definedName>
    <definedName name="_Toc264811498" localSheetId="1">Обобщена!#REF!</definedName>
    <definedName name="_Toc264811498" localSheetId="12">Ограда!#REF!</definedName>
    <definedName name="_Toc264811498" localSheetId="3">'Опасни и електрическо'!#REF!</definedName>
    <definedName name="_Toc264811498" localSheetId="6">'Офис Контейнер'!#REF!</definedName>
    <definedName name="_Toc264811498" localSheetId="15">Паркоустройство!#REF!</definedName>
    <definedName name="_Toc264811498" localSheetId="9">'Периметрова охрана'!#REF!</definedName>
    <definedName name="_Toc264811498" localSheetId="13">'Площадкови Комуникации'!#REF!</definedName>
    <definedName name="_Toc264811498" localSheetId="10">Пожароизвестяване!#REF!</definedName>
    <definedName name="_Toc264811498" localSheetId="14">Технологична!#REF!</definedName>
    <definedName name="_Toc264811499" localSheetId="5">Битов!#REF!</definedName>
    <definedName name="_Toc264811499" localSheetId="8">'Вертикална и пътна'!#REF!</definedName>
    <definedName name="_Toc264811499" localSheetId="11">Видеонаблюдение!#REF!</definedName>
    <definedName name="_Toc264811499" localSheetId="7">'Водомерна шахта'!#REF!</definedName>
    <definedName name="_Toc264811499" localSheetId="4">Едрогабаритни!#REF!</definedName>
    <definedName name="_Toc264811499" localSheetId="16">Мълниезащита!#REF!</definedName>
    <definedName name="_Toc264811499" localSheetId="1">Обобщена!#REF!</definedName>
    <definedName name="_Toc264811499" localSheetId="12">Ограда!#REF!</definedName>
    <definedName name="_Toc264811499" localSheetId="3">'Опасни и електрическо'!#REF!</definedName>
    <definedName name="_Toc264811499" localSheetId="6">'Офис Контейнер'!#REF!</definedName>
    <definedName name="_Toc264811499" localSheetId="15">Паркоустройство!#REF!</definedName>
    <definedName name="_Toc264811499" localSheetId="9">'Периметрова охрана'!#REF!</definedName>
    <definedName name="_Toc264811499" localSheetId="13">'Площадкови Комуникации'!#REF!</definedName>
    <definedName name="_Toc264811499" localSheetId="10">Пожароизвестяване!#REF!</definedName>
    <definedName name="_Toc264811499" localSheetId="14">Технологична!#REF!</definedName>
    <definedName name="_Toc264811500" localSheetId="5">Битов!#REF!</definedName>
    <definedName name="_Toc264811500" localSheetId="8">'Вертикална и пътна'!#REF!</definedName>
    <definedName name="_Toc264811500" localSheetId="11">Видеонаблюдение!#REF!</definedName>
    <definedName name="_Toc264811500" localSheetId="7">'Водомерна шахта'!#REF!</definedName>
    <definedName name="_Toc264811500" localSheetId="4">Едрогабаритни!#REF!</definedName>
    <definedName name="_Toc264811500" localSheetId="16">Мълниезащита!#REF!</definedName>
    <definedName name="_Toc264811500" localSheetId="1">Обобщена!#REF!</definedName>
    <definedName name="_Toc264811500" localSheetId="12">Ограда!#REF!</definedName>
    <definedName name="_Toc264811500" localSheetId="3">'Опасни и електрическо'!#REF!</definedName>
    <definedName name="_Toc264811500" localSheetId="6">'Офис Контейнер'!#REF!</definedName>
    <definedName name="_Toc264811500" localSheetId="15">Паркоустройство!#REF!</definedName>
    <definedName name="_Toc264811500" localSheetId="9">'Периметрова охрана'!#REF!</definedName>
    <definedName name="_Toc264811500" localSheetId="13">'Площадкови Комуникации'!#REF!</definedName>
    <definedName name="_Toc264811500" localSheetId="10">Пожароизвестяване!#REF!</definedName>
    <definedName name="_Toc264811500" localSheetId="14">Технологична!#REF!</definedName>
    <definedName name="_Toc264811501" localSheetId="5">Битов!#REF!</definedName>
    <definedName name="_Toc264811501" localSheetId="8">'Вертикална и пътна'!#REF!</definedName>
    <definedName name="_Toc264811501" localSheetId="11">Видеонаблюдение!#REF!</definedName>
    <definedName name="_Toc264811501" localSheetId="7">'Водомерна шахта'!#REF!</definedName>
    <definedName name="_Toc264811501" localSheetId="4">Едрогабаритни!#REF!</definedName>
    <definedName name="_Toc264811501" localSheetId="16">Мълниезащита!#REF!</definedName>
    <definedName name="_Toc264811501" localSheetId="1">Обобщена!#REF!</definedName>
    <definedName name="_Toc264811501" localSheetId="12">Ограда!#REF!</definedName>
    <definedName name="_Toc264811501" localSheetId="3">'Опасни и електрическо'!#REF!</definedName>
    <definedName name="_Toc264811501" localSheetId="6">'Офис Контейнер'!#REF!</definedName>
    <definedName name="_Toc264811501" localSheetId="15">Паркоустройство!#REF!</definedName>
    <definedName name="_Toc264811501" localSheetId="9">'Периметрова охрана'!#REF!</definedName>
    <definedName name="_Toc264811501" localSheetId="13">'Площадкови Комуникации'!#REF!</definedName>
    <definedName name="_Toc264811501" localSheetId="10">Пожароизвестяване!#REF!</definedName>
    <definedName name="_Toc264811501" localSheetId="14">Технологична!#REF!</definedName>
    <definedName name="_Toc264811502" localSheetId="5">Битов!#REF!</definedName>
    <definedName name="_Toc264811502" localSheetId="8">'Вертикална и пътна'!#REF!</definedName>
    <definedName name="_Toc264811502" localSheetId="11">Видеонаблюдение!#REF!</definedName>
    <definedName name="_Toc264811502" localSheetId="7">'Водомерна шахта'!#REF!</definedName>
    <definedName name="_Toc264811502" localSheetId="4">Едрогабаритни!#REF!</definedName>
    <definedName name="_Toc264811502" localSheetId="16">Мълниезащита!#REF!</definedName>
    <definedName name="_Toc264811502" localSheetId="1">Обобщена!#REF!</definedName>
    <definedName name="_Toc264811502" localSheetId="12">Ограда!#REF!</definedName>
    <definedName name="_Toc264811502" localSheetId="3">'Опасни и електрическо'!#REF!</definedName>
    <definedName name="_Toc264811502" localSheetId="6">'Офис Контейнер'!#REF!</definedName>
    <definedName name="_Toc264811502" localSheetId="15">Паркоустройство!#REF!</definedName>
    <definedName name="_Toc264811502" localSheetId="9">'Периметрова охрана'!#REF!</definedName>
    <definedName name="_Toc264811502" localSheetId="13">'Площадкови Комуникации'!#REF!</definedName>
    <definedName name="_Toc264811502" localSheetId="10">Пожароизвестяване!#REF!</definedName>
    <definedName name="_Toc264811502" localSheetId="14">Технологична!#REF!</definedName>
    <definedName name="_Toc264811503" localSheetId="5">Битов!#REF!</definedName>
    <definedName name="_Toc264811503" localSheetId="8">'Вертикална и пътна'!#REF!</definedName>
    <definedName name="_Toc264811503" localSheetId="11">Видеонаблюдение!#REF!</definedName>
    <definedName name="_Toc264811503" localSheetId="7">'Водомерна шахта'!#REF!</definedName>
    <definedName name="_Toc264811503" localSheetId="4">Едрогабаритни!#REF!</definedName>
    <definedName name="_Toc264811503" localSheetId="16">Мълниезащита!#REF!</definedName>
    <definedName name="_Toc264811503" localSheetId="1">Обобщена!#REF!</definedName>
    <definedName name="_Toc264811503" localSheetId="12">Ограда!#REF!</definedName>
    <definedName name="_Toc264811503" localSheetId="3">'Опасни и електрическо'!#REF!</definedName>
    <definedName name="_Toc264811503" localSheetId="6">'Офис Контейнер'!#REF!</definedName>
    <definedName name="_Toc264811503" localSheetId="15">Паркоустройство!#REF!</definedName>
    <definedName name="_Toc264811503" localSheetId="9">'Периметрова охрана'!#REF!</definedName>
    <definedName name="_Toc264811503" localSheetId="13">'Площадкови Комуникации'!#REF!</definedName>
    <definedName name="_Toc264811503" localSheetId="10">Пожароизвестяване!#REF!</definedName>
    <definedName name="_Toc264811503" localSheetId="14">Технологична!#REF!</definedName>
    <definedName name="_Toc264811504" localSheetId="5">Битов!#REF!</definedName>
    <definedName name="_Toc264811504" localSheetId="8">'Вертикална и пътна'!#REF!</definedName>
    <definedName name="_Toc264811504" localSheetId="11">Видеонаблюдение!#REF!</definedName>
    <definedName name="_Toc264811504" localSheetId="7">'Водомерна шахта'!#REF!</definedName>
    <definedName name="_Toc264811504" localSheetId="4">Едрогабаритни!#REF!</definedName>
    <definedName name="_Toc264811504" localSheetId="16">Мълниезащита!#REF!</definedName>
    <definedName name="_Toc264811504" localSheetId="1">Обобщена!#REF!</definedName>
    <definedName name="_Toc264811504" localSheetId="12">Ограда!#REF!</definedName>
    <definedName name="_Toc264811504" localSheetId="3">'Опасни и електрическо'!#REF!</definedName>
    <definedName name="_Toc264811504" localSheetId="6">'Офис Контейнер'!#REF!</definedName>
    <definedName name="_Toc264811504" localSheetId="15">Паркоустройство!#REF!</definedName>
    <definedName name="_Toc264811504" localSheetId="9">'Периметрова охрана'!#REF!</definedName>
    <definedName name="_Toc264811504" localSheetId="13">'Площадкови Комуникации'!#REF!</definedName>
    <definedName name="_Toc264811504" localSheetId="10">Пожароизвестяване!#REF!</definedName>
    <definedName name="_Toc264811504" localSheetId="14">Технологична!#REF!</definedName>
    <definedName name="_Toc264811505" localSheetId="5">Битов!#REF!</definedName>
    <definedName name="_Toc264811505" localSheetId="8">'Вертикална и пътна'!#REF!</definedName>
    <definedName name="_Toc264811505" localSheetId="11">Видеонаблюдение!#REF!</definedName>
    <definedName name="_Toc264811505" localSheetId="7">'Водомерна шахта'!#REF!</definedName>
    <definedName name="_Toc264811505" localSheetId="4">Едрогабаритни!#REF!</definedName>
    <definedName name="_Toc264811505" localSheetId="16">Мълниезащита!#REF!</definedName>
    <definedName name="_Toc264811505" localSheetId="1">Обобщена!#REF!</definedName>
    <definedName name="_Toc264811505" localSheetId="12">Ограда!#REF!</definedName>
    <definedName name="_Toc264811505" localSheetId="3">'Опасни и електрическо'!#REF!</definedName>
    <definedName name="_Toc264811505" localSheetId="6">'Офис Контейнер'!#REF!</definedName>
    <definedName name="_Toc264811505" localSheetId="15">Паркоустройство!#REF!</definedName>
    <definedName name="_Toc264811505" localSheetId="9">'Периметрова охрана'!#REF!</definedName>
    <definedName name="_Toc264811505" localSheetId="13">'Площадкови Комуникации'!#REF!</definedName>
    <definedName name="_Toc264811505" localSheetId="10">Пожароизвестяване!#REF!</definedName>
    <definedName name="_Toc264811505" localSheetId="14">Технологична!#REF!</definedName>
    <definedName name="_Toc264811506" localSheetId="5">Битов!#REF!</definedName>
    <definedName name="_Toc264811506" localSheetId="8">'Вертикална и пътна'!#REF!</definedName>
    <definedName name="_Toc264811506" localSheetId="11">Видеонаблюдение!#REF!</definedName>
    <definedName name="_Toc264811506" localSheetId="7">'Водомерна шахта'!#REF!</definedName>
    <definedName name="_Toc264811506" localSheetId="4">Едрогабаритни!#REF!</definedName>
    <definedName name="_Toc264811506" localSheetId="16">Мълниезащита!#REF!</definedName>
    <definedName name="_Toc264811506" localSheetId="1">Обобщена!#REF!</definedName>
    <definedName name="_Toc264811506" localSheetId="12">Ограда!#REF!</definedName>
    <definedName name="_Toc264811506" localSheetId="3">'Опасни и електрическо'!#REF!</definedName>
    <definedName name="_Toc264811506" localSheetId="6">'Офис Контейнер'!#REF!</definedName>
    <definedName name="_Toc264811506" localSheetId="15">Паркоустройство!#REF!</definedName>
    <definedName name="_Toc264811506" localSheetId="9">'Периметрова охрана'!#REF!</definedName>
    <definedName name="_Toc264811506" localSheetId="13">'Площадкови Комуникации'!#REF!</definedName>
    <definedName name="_Toc264811506" localSheetId="10">Пожароизвестяване!#REF!</definedName>
    <definedName name="_Toc264811506" localSheetId="14">Технологична!#REF!</definedName>
    <definedName name="_Toc264811507" localSheetId="5">Битов!#REF!</definedName>
    <definedName name="_Toc264811507" localSheetId="8">'Вертикална и пътна'!#REF!</definedName>
    <definedName name="_Toc264811507" localSheetId="11">Видеонаблюдение!#REF!</definedName>
    <definedName name="_Toc264811507" localSheetId="7">'Водомерна шахта'!#REF!</definedName>
    <definedName name="_Toc264811507" localSheetId="4">Едрогабаритни!#REF!</definedName>
    <definedName name="_Toc264811507" localSheetId="16">Мълниезащита!#REF!</definedName>
    <definedName name="_Toc264811507" localSheetId="1">Обобщена!#REF!</definedName>
    <definedName name="_Toc264811507" localSheetId="12">Ограда!#REF!</definedName>
    <definedName name="_Toc264811507" localSheetId="3">'Опасни и електрическо'!#REF!</definedName>
    <definedName name="_Toc264811507" localSheetId="6">'Офис Контейнер'!#REF!</definedName>
    <definedName name="_Toc264811507" localSheetId="15">Паркоустройство!#REF!</definedName>
    <definedName name="_Toc264811507" localSheetId="9">'Периметрова охрана'!#REF!</definedName>
    <definedName name="_Toc264811507" localSheetId="13">'Площадкови Комуникации'!#REF!</definedName>
    <definedName name="_Toc264811507" localSheetId="10">Пожароизвестяване!#REF!</definedName>
    <definedName name="_Toc264811507" localSheetId="14">Технологична!#REF!</definedName>
    <definedName name="_Toc264811508" localSheetId="5">Битов!#REF!</definedName>
    <definedName name="_Toc264811508" localSheetId="8">'Вертикална и пътна'!#REF!</definedName>
    <definedName name="_Toc264811508" localSheetId="11">Видеонаблюдение!#REF!</definedName>
    <definedName name="_Toc264811508" localSheetId="7">'Водомерна шахта'!#REF!</definedName>
    <definedName name="_Toc264811508" localSheetId="4">Едрогабаритни!#REF!</definedName>
    <definedName name="_Toc264811508" localSheetId="16">Мълниезащита!#REF!</definedName>
    <definedName name="_Toc264811508" localSheetId="1">Обобщена!#REF!</definedName>
    <definedName name="_Toc264811508" localSheetId="12">Ограда!#REF!</definedName>
    <definedName name="_Toc264811508" localSheetId="3">'Опасни и електрическо'!#REF!</definedName>
    <definedName name="_Toc264811508" localSheetId="6">'Офис Контейнер'!#REF!</definedName>
    <definedName name="_Toc264811508" localSheetId="15">Паркоустройство!#REF!</definedName>
    <definedName name="_Toc264811508" localSheetId="9">'Периметрова охрана'!#REF!</definedName>
    <definedName name="_Toc264811508" localSheetId="13">'Площадкови Комуникации'!#REF!</definedName>
    <definedName name="_Toc264811508" localSheetId="10">Пожароизвестяване!#REF!</definedName>
    <definedName name="_Toc264811508" localSheetId="14">Технологична!#REF!</definedName>
    <definedName name="_Toc264811509" localSheetId="5">Битов!#REF!</definedName>
    <definedName name="_Toc264811509" localSheetId="8">'Вертикална и пътна'!#REF!</definedName>
    <definedName name="_Toc264811509" localSheetId="11">Видеонаблюдение!#REF!</definedName>
    <definedName name="_Toc264811509" localSheetId="7">'Водомерна шахта'!#REF!</definedName>
    <definedName name="_Toc264811509" localSheetId="4">Едрогабаритни!#REF!</definedName>
    <definedName name="_Toc264811509" localSheetId="16">Мълниезащита!#REF!</definedName>
    <definedName name="_Toc264811509" localSheetId="1">Обобщена!#REF!</definedName>
    <definedName name="_Toc264811509" localSheetId="12">Ограда!#REF!</definedName>
    <definedName name="_Toc264811509" localSheetId="3">'Опасни и електрическо'!#REF!</definedName>
    <definedName name="_Toc264811509" localSheetId="6">'Офис Контейнер'!#REF!</definedName>
    <definedName name="_Toc264811509" localSheetId="15">Паркоустройство!#REF!</definedName>
    <definedName name="_Toc264811509" localSheetId="9">'Периметрова охрана'!#REF!</definedName>
    <definedName name="_Toc264811509" localSheetId="13">'Площадкови Комуникации'!#REF!</definedName>
    <definedName name="_Toc264811509" localSheetId="10">Пожароизвестяване!#REF!</definedName>
    <definedName name="_Toc264811509" localSheetId="14">Технологична!#REF!</definedName>
    <definedName name="_Toc264811510" localSheetId="5">Битов!#REF!</definedName>
    <definedName name="_Toc264811510" localSheetId="8">'Вертикална и пътна'!#REF!</definedName>
    <definedName name="_Toc264811510" localSheetId="11">Видеонаблюдение!#REF!</definedName>
    <definedName name="_Toc264811510" localSheetId="7">'Водомерна шахта'!#REF!</definedName>
    <definedName name="_Toc264811510" localSheetId="4">Едрогабаритни!#REF!</definedName>
    <definedName name="_Toc264811510" localSheetId="16">Мълниезащита!#REF!</definedName>
    <definedName name="_Toc264811510" localSheetId="1">Обобщена!#REF!</definedName>
    <definedName name="_Toc264811510" localSheetId="12">Ограда!#REF!</definedName>
    <definedName name="_Toc264811510" localSheetId="3">'Опасни и електрическо'!#REF!</definedName>
    <definedName name="_Toc264811510" localSheetId="6">'Офис Контейнер'!#REF!</definedName>
    <definedName name="_Toc264811510" localSheetId="15">Паркоустройство!#REF!</definedName>
    <definedName name="_Toc264811510" localSheetId="9">'Периметрова охрана'!#REF!</definedName>
    <definedName name="_Toc264811510" localSheetId="13">'Площадкови Комуникации'!#REF!</definedName>
    <definedName name="_Toc264811510" localSheetId="10">Пожароизвестяване!#REF!</definedName>
    <definedName name="_Toc264811510" localSheetId="14">Технологична!#REF!</definedName>
    <definedName name="_Toc264811511" localSheetId="5">Битов!#REF!</definedName>
    <definedName name="_Toc264811511" localSheetId="8">'Вертикална и пътна'!#REF!</definedName>
    <definedName name="_Toc264811511" localSheetId="11">Видеонаблюдение!#REF!</definedName>
    <definedName name="_Toc264811511" localSheetId="7">'Водомерна шахта'!#REF!</definedName>
    <definedName name="_Toc264811511" localSheetId="4">Едрогабаритни!#REF!</definedName>
    <definedName name="_Toc264811511" localSheetId="16">Мълниезащита!#REF!</definedName>
    <definedName name="_Toc264811511" localSheetId="1">Обобщена!#REF!</definedName>
    <definedName name="_Toc264811511" localSheetId="12">Ограда!#REF!</definedName>
    <definedName name="_Toc264811511" localSheetId="3">'Опасни и електрическо'!#REF!</definedName>
    <definedName name="_Toc264811511" localSheetId="6">'Офис Контейнер'!#REF!</definedName>
    <definedName name="_Toc264811511" localSheetId="15">Паркоустройство!#REF!</definedName>
    <definedName name="_Toc264811511" localSheetId="9">'Периметрова охрана'!#REF!</definedName>
    <definedName name="_Toc264811511" localSheetId="13">'Площадкови Комуникации'!#REF!</definedName>
    <definedName name="_Toc264811511" localSheetId="10">Пожароизвестяване!#REF!</definedName>
    <definedName name="_Toc264811511" localSheetId="14">Технологична!#REF!</definedName>
    <definedName name="_Toc264811512" localSheetId="5">Битов!#REF!</definedName>
    <definedName name="_Toc264811512" localSheetId="8">'Вертикална и пътна'!#REF!</definedName>
    <definedName name="_Toc264811512" localSheetId="11">Видеонаблюдение!#REF!</definedName>
    <definedName name="_Toc264811512" localSheetId="7">'Водомерна шахта'!#REF!</definedName>
    <definedName name="_Toc264811512" localSheetId="4">Едрогабаритни!#REF!</definedName>
    <definedName name="_Toc264811512" localSheetId="16">Мълниезащита!#REF!</definedName>
    <definedName name="_Toc264811512" localSheetId="1">Обобщена!#REF!</definedName>
    <definedName name="_Toc264811512" localSheetId="12">Ограда!#REF!</definedName>
    <definedName name="_Toc264811512" localSheetId="3">'Опасни и електрическо'!#REF!</definedName>
    <definedName name="_Toc264811512" localSheetId="6">'Офис Контейнер'!#REF!</definedName>
    <definedName name="_Toc264811512" localSheetId="15">Паркоустройство!#REF!</definedName>
    <definedName name="_Toc264811512" localSheetId="9">'Периметрова охрана'!#REF!</definedName>
    <definedName name="_Toc264811512" localSheetId="13">'Площадкови Комуникации'!#REF!</definedName>
    <definedName name="_Toc264811512" localSheetId="10">Пожароизвестяване!#REF!</definedName>
    <definedName name="_Toc264811512" localSheetId="14">Технологична!#REF!</definedName>
    <definedName name="_Toc264811513" localSheetId="5">Битов!#REF!</definedName>
    <definedName name="_Toc264811513" localSheetId="8">'Вертикална и пътна'!#REF!</definedName>
    <definedName name="_Toc264811513" localSheetId="11">Видеонаблюдение!#REF!</definedName>
    <definedName name="_Toc264811513" localSheetId="7">'Водомерна шахта'!#REF!</definedName>
    <definedName name="_Toc264811513" localSheetId="4">Едрогабаритни!#REF!</definedName>
    <definedName name="_Toc264811513" localSheetId="16">Мълниезащита!#REF!</definedName>
    <definedName name="_Toc264811513" localSheetId="1">Обобщена!#REF!</definedName>
    <definedName name="_Toc264811513" localSheetId="12">Ограда!#REF!</definedName>
    <definedName name="_Toc264811513" localSheetId="3">'Опасни и електрическо'!#REF!</definedName>
    <definedName name="_Toc264811513" localSheetId="6">'Офис Контейнер'!#REF!</definedName>
    <definedName name="_Toc264811513" localSheetId="15">Паркоустройство!#REF!</definedName>
    <definedName name="_Toc264811513" localSheetId="9">'Периметрова охрана'!#REF!</definedName>
    <definedName name="_Toc264811513" localSheetId="13">'Площадкови Комуникации'!#REF!</definedName>
    <definedName name="_Toc264811513" localSheetId="10">Пожароизвестяване!#REF!</definedName>
    <definedName name="_Toc264811513" localSheetId="14">Технологична!#REF!</definedName>
    <definedName name="_Toc264811514" localSheetId="5">Битов!#REF!</definedName>
    <definedName name="_Toc264811514" localSheetId="8">'Вертикална и пътна'!#REF!</definedName>
    <definedName name="_Toc264811514" localSheetId="11">Видеонаблюдение!#REF!</definedName>
    <definedName name="_Toc264811514" localSheetId="7">'Водомерна шахта'!#REF!</definedName>
    <definedName name="_Toc264811514" localSheetId="4">Едрогабаритни!#REF!</definedName>
    <definedName name="_Toc264811514" localSheetId="16">Мълниезащита!#REF!</definedName>
    <definedName name="_Toc264811514" localSheetId="1">Обобщена!#REF!</definedName>
    <definedName name="_Toc264811514" localSheetId="12">Ограда!#REF!</definedName>
    <definedName name="_Toc264811514" localSheetId="3">'Опасни и електрическо'!#REF!</definedName>
    <definedName name="_Toc264811514" localSheetId="6">'Офис Контейнер'!#REF!</definedName>
    <definedName name="_Toc264811514" localSheetId="15">Паркоустройство!#REF!</definedName>
    <definedName name="_Toc264811514" localSheetId="9">'Периметрова охрана'!#REF!</definedName>
    <definedName name="_Toc264811514" localSheetId="13">'Площадкови Комуникации'!#REF!</definedName>
    <definedName name="_Toc264811514" localSheetId="10">Пожароизвестяване!#REF!</definedName>
    <definedName name="_Toc264811514" localSheetId="14">Технологична!#REF!</definedName>
    <definedName name="_Toc264811515" localSheetId="5">Битов!#REF!</definedName>
    <definedName name="_Toc264811515" localSheetId="8">'Вертикална и пътна'!#REF!</definedName>
    <definedName name="_Toc264811515" localSheetId="11">Видеонаблюдение!#REF!</definedName>
    <definedName name="_Toc264811515" localSheetId="7">'Водомерна шахта'!#REF!</definedName>
    <definedName name="_Toc264811515" localSheetId="4">Едрогабаритни!#REF!</definedName>
    <definedName name="_Toc264811515" localSheetId="16">Мълниезащита!#REF!</definedName>
    <definedName name="_Toc264811515" localSheetId="1">Обобщена!#REF!</definedName>
    <definedName name="_Toc264811515" localSheetId="12">Ограда!#REF!</definedName>
    <definedName name="_Toc264811515" localSheetId="3">'Опасни и електрическо'!#REF!</definedName>
    <definedName name="_Toc264811515" localSheetId="6">'Офис Контейнер'!#REF!</definedName>
    <definedName name="_Toc264811515" localSheetId="15">Паркоустройство!#REF!</definedName>
    <definedName name="_Toc264811515" localSheetId="9">'Периметрова охрана'!#REF!</definedName>
    <definedName name="_Toc264811515" localSheetId="13">'Площадкови Комуникации'!#REF!</definedName>
    <definedName name="_Toc264811515" localSheetId="10">Пожароизвестяване!#REF!</definedName>
    <definedName name="_Toc264811515" localSheetId="14">Технологична!#REF!</definedName>
    <definedName name="_Toc264811516" localSheetId="5">Битов!#REF!</definedName>
    <definedName name="_Toc264811516" localSheetId="8">'Вертикална и пътна'!#REF!</definedName>
    <definedName name="_Toc264811516" localSheetId="11">Видеонаблюдение!#REF!</definedName>
    <definedName name="_Toc264811516" localSheetId="7">'Водомерна шахта'!#REF!</definedName>
    <definedName name="_Toc264811516" localSheetId="4">Едрогабаритни!#REF!</definedName>
    <definedName name="_Toc264811516" localSheetId="16">Мълниезащита!#REF!</definedName>
    <definedName name="_Toc264811516" localSheetId="1">Обобщена!#REF!</definedName>
    <definedName name="_Toc264811516" localSheetId="12">Ограда!#REF!</definedName>
    <definedName name="_Toc264811516" localSheetId="3">'Опасни и електрическо'!#REF!</definedName>
    <definedName name="_Toc264811516" localSheetId="6">'Офис Контейнер'!#REF!</definedName>
    <definedName name="_Toc264811516" localSheetId="15">Паркоустройство!#REF!</definedName>
    <definedName name="_Toc264811516" localSheetId="9">'Периметрова охрана'!#REF!</definedName>
    <definedName name="_Toc264811516" localSheetId="13">'Площадкови Комуникации'!#REF!</definedName>
    <definedName name="_Toc264811516" localSheetId="10">Пожароизвестяване!#REF!</definedName>
    <definedName name="_Toc264811516" localSheetId="14">Технологична!#REF!</definedName>
    <definedName name="_Toc264811517" localSheetId="5">Битов!#REF!</definedName>
    <definedName name="_Toc264811517" localSheetId="8">'Вертикална и пътна'!#REF!</definedName>
    <definedName name="_Toc264811517" localSheetId="11">Видеонаблюдение!#REF!</definedName>
    <definedName name="_Toc264811517" localSheetId="7">'Водомерна шахта'!#REF!</definedName>
    <definedName name="_Toc264811517" localSheetId="4">Едрогабаритни!#REF!</definedName>
    <definedName name="_Toc264811517" localSheetId="16">Мълниезащита!#REF!</definedName>
    <definedName name="_Toc264811517" localSheetId="1">Обобщена!#REF!</definedName>
    <definedName name="_Toc264811517" localSheetId="12">Ограда!#REF!</definedName>
    <definedName name="_Toc264811517" localSheetId="3">'Опасни и електрическо'!#REF!</definedName>
    <definedName name="_Toc264811517" localSheetId="6">'Офис Контейнер'!#REF!</definedName>
    <definedName name="_Toc264811517" localSheetId="15">Паркоустройство!#REF!</definedName>
    <definedName name="_Toc264811517" localSheetId="9">'Периметрова охрана'!#REF!</definedName>
    <definedName name="_Toc264811517" localSheetId="13">'Площадкови Комуникации'!#REF!</definedName>
    <definedName name="_Toc264811517" localSheetId="10">Пожароизвестяване!#REF!</definedName>
    <definedName name="_Toc264811517" localSheetId="14">Технологична!#REF!</definedName>
    <definedName name="_Toc264811518" localSheetId="5">Битов!#REF!</definedName>
    <definedName name="_Toc264811518" localSheetId="8">'Вертикална и пътна'!#REF!</definedName>
    <definedName name="_Toc264811518" localSheetId="11">Видеонаблюдение!#REF!</definedName>
    <definedName name="_Toc264811518" localSheetId="7">'Водомерна шахта'!#REF!</definedName>
    <definedName name="_Toc264811518" localSheetId="4">Едрогабаритни!#REF!</definedName>
    <definedName name="_Toc264811518" localSheetId="16">Мълниезащита!#REF!</definedName>
    <definedName name="_Toc264811518" localSheetId="1">Обобщена!#REF!</definedName>
    <definedName name="_Toc264811518" localSheetId="12">Ограда!#REF!</definedName>
    <definedName name="_Toc264811518" localSheetId="3">'Опасни и електрическо'!#REF!</definedName>
    <definedName name="_Toc264811518" localSheetId="6">'Офис Контейнер'!#REF!</definedName>
    <definedName name="_Toc264811518" localSheetId="15">Паркоустройство!#REF!</definedName>
    <definedName name="_Toc264811518" localSheetId="9">'Периметрова охрана'!#REF!</definedName>
    <definedName name="_Toc264811518" localSheetId="13">'Площадкови Комуникации'!#REF!</definedName>
    <definedName name="_Toc264811518" localSheetId="10">Пожароизвестяване!#REF!</definedName>
    <definedName name="_Toc264811518" localSheetId="14">Технологична!#REF!</definedName>
    <definedName name="_Toc264811519" localSheetId="5">Битов!#REF!</definedName>
    <definedName name="_Toc264811519" localSheetId="8">'Вертикална и пътна'!#REF!</definedName>
    <definedName name="_Toc264811519" localSheetId="11">Видеонаблюдение!#REF!</definedName>
    <definedName name="_Toc264811519" localSheetId="7">'Водомерна шахта'!#REF!</definedName>
    <definedName name="_Toc264811519" localSheetId="4">Едрогабаритни!#REF!</definedName>
    <definedName name="_Toc264811519" localSheetId="16">Мълниезащита!#REF!</definedName>
    <definedName name="_Toc264811519" localSheetId="1">Обобщена!#REF!</definedName>
    <definedName name="_Toc264811519" localSheetId="12">Ограда!#REF!</definedName>
    <definedName name="_Toc264811519" localSheetId="3">'Опасни и електрическо'!#REF!</definedName>
    <definedName name="_Toc264811519" localSheetId="6">'Офис Контейнер'!#REF!</definedName>
    <definedName name="_Toc264811519" localSheetId="15">Паркоустройство!#REF!</definedName>
    <definedName name="_Toc264811519" localSheetId="9">'Периметрова охрана'!#REF!</definedName>
    <definedName name="_Toc264811519" localSheetId="13">'Площадкови Комуникации'!#REF!</definedName>
    <definedName name="_Toc264811519" localSheetId="10">Пожароизвестяване!#REF!</definedName>
    <definedName name="_Toc264811519" localSheetId="14">Технологична!#REF!</definedName>
    <definedName name="_Toc264811520" localSheetId="5">Битов!#REF!</definedName>
    <definedName name="_Toc264811520" localSheetId="8">'Вертикална и пътна'!#REF!</definedName>
    <definedName name="_Toc264811520" localSheetId="11">Видеонаблюдение!#REF!</definedName>
    <definedName name="_Toc264811520" localSheetId="7">'Водомерна шахта'!#REF!</definedName>
    <definedName name="_Toc264811520" localSheetId="4">Едрогабаритни!#REF!</definedName>
    <definedName name="_Toc264811520" localSheetId="16">Мълниезащита!#REF!</definedName>
    <definedName name="_Toc264811520" localSheetId="1">Обобщена!#REF!</definedName>
    <definedName name="_Toc264811520" localSheetId="12">Ограда!#REF!</definedName>
    <definedName name="_Toc264811520" localSheetId="3">'Опасни и електрическо'!#REF!</definedName>
    <definedName name="_Toc264811520" localSheetId="6">'Офис Контейнер'!#REF!</definedName>
    <definedName name="_Toc264811520" localSheetId="15">Паркоустройство!#REF!</definedName>
    <definedName name="_Toc264811520" localSheetId="9">'Периметрова охрана'!#REF!</definedName>
    <definedName name="_Toc264811520" localSheetId="13">'Площадкови Комуникации'!#REF!</definedName>
    <definedName name="_Toc264811520" localSheetId="10">Пожароизвестяване!#REF!</definedName>
    <definedName name="_Toc264811520" localSheetId="14">Технологична!#REF!</definedName>
    <definedName name="_Toc264811521" localSheetId="5">Битов!#REF!</definedName>
    <definedName name="_Toc264811521" localSheetId="8">'Вертикална и пътна'!#REF!</definedName>
    <definedName name="_Toc264811521" localSheetId="11">Видеонаблюдение!#REF!</definedName>
    <definedName name="_Toc264811521" localSheetId="7">'Водомерна шахта'!#REF!</definedName>
    <definedName name="_Toc264811521" localSheetId="4">Едрогабаритни!#REF!</definedName>
    <definedName name="_Toc264811521" localSheetId="16">Мълниезащита!#REF!</definedName>
    <definedName name="_Toc264811521" localSheetId="1">Обобщена!#REF!</definedName>
    <definedName name="_Toc264811521" localSheetId="12">Ограда!#REF!</definedName>
    <definedName name="_Toc264811521" localSheetId="3">'Опасни и електрическо'!#REF!</definedName>
    <definedName name="_Toc264811521" localSheetId="6">'Офис Контейнер'!#REF!</definedName>
    <definedName name="_Toc264811521" localSheetId="15">Паркоустройство!#REF!</definedName>
    <definedName name="_Toc264811521" localSheetId="9">'Периметрова охрана'!#REF!</definedName>
    <definedName name="_Toc264811521" localSheetId="13">'Площадкови Комуникации'!#REF!</definedName>
    <definedName name="_Toc264811521" localSheetId="10">Пожароизвестяване!#REF!</definedName>
    <definedName name="_Toc264811521" localSheetId="14">Технологична!#REF!</definedName>
    <definedName name="_Toc264811522" localSheetId="5">Битов!#REF!</definedName>
    <definedName name="_Toc264811522" localSheetId="8">'Вертикална и пътна'!#REF!</definedName>
    <definedName name="_Toc264811522" localSheetId="11">Видеонаблюдение!#REF!</definedName>
    <definedName name="_Toc264811522" localSheetId="7">'Водомерна шахта'!#REF!</definedName>
    <definedName name="_Toc264811522" localSheetId="4">Едрогабаритни!#REF!</definedName>
    <definedName name="_Toc264811522" localSheetId="16">Мълниезащита!#REF!</definedName>
    <definedName name="_Toc264811522" localSheetId="1">Обобщена!#REF!</definedName>
    <definedName name="_Toc264811522" localSheetId="12">Ограда!#REF!</definedName>
    <definedName name="_Toc264811522" localSheetId="3">'Опасни и електрическо'!#REF!</definedName>
    <definedName name="_Toc264811522" localSheetId="6">'Офис Контейнер'!#REF!</definedName>
    <definedName name="_Toc264811522" localSheetId="15">Паркоустройство!#REF!</definedName>
    <definedName name="_Toc264811522" localSheetId="9">'Периметрова охрана'!#REF!</definedName>
    <definedName name="_Toc264811522" localSheetId="13">'Площадкови Комуникации'!#REF!</definedName>
    <definedName name="_Toc264811522" localSheetId="10">Пожароизвестяване!#REF!</definedName>
    <definedName name="_Toc264811522" localSheetId="14">Технологична!#REF!</definedName>
    <definedName name="_Toc264811523" localSheetId="5">Битов!#REF!</definedName>
    <definedName name="_Toc264811523" localSheetId="8">'Вертикална и пътна'!#REF!</definedName>
    <definedName name="_Toc264811523" localSheetId="11">Видеонаблюдение!#REF!</definedName>
    <definedName name="_Toc264811523" localSheetId="7">'Водомерна шахта'!#REF!</definedName>
    <definedName name="_Toc264811523" localSheetId="4">Едрогабаритни!#REF!</definedName>
    <definedName name="_Toc264811523" localSheetId="16">Мълниезащита!#REF!</definedName>
    <definedName name="_Toc264811523" localSheetId="1">Обобщена!#REF!</definedName>
    <definedName name="_Toc264811523" localSheetId="12">Ограда!#REF!</definedName>
    <definedName name="_Toc264811523" localSheetId="3">'Опасни и електрическо'!#REF!</definedName>
    <definedName name="_Toc264811523" localSheetId="6">'Офис Контейнер'!#REF!</definedName>
    <definedName name="_Toc264811523" localSheetId="15">Паркоустройство!#REF!</definedName>
    <definedName name="_Toc264811523" localSheetId="9">'Периметрова охрана'!#REF!</definedName>
    <definedName name="_Toc264811523" localSheetId="13">'Площадкови Комуникации'!#REF!</definedName>
    <definedName name="_Toc264811523" localSheetId="10">Пожароизвестяване!#REF!</definedName>
    <definedName name="_Toc264811523" localSheetId="14">Технологична!#REF!</definedName>
    <definedName name="_Toc264811524" localSheetId="5">Битов!#REF!</definedName>
    <definedName name="_Toc264811524" localSheetId="8">'Вертикална и пътна'!#REF!</definedName>
    <definedName name="_Toc264811524" localSheetId="11">Видеонаблюдение!#REF!</definedName>
    <definedName name="_Toc264811524" localSheetId="7">'Водомерна шахта'!#REF!</definedName>
    <definedName name="_Toc264811524" localSheetId="4">Едрогабаритни!#REF!</definedName>
    <definedName name="_Toc264811524" localSheetId="16">Мълниезащита!#REF!</definedName>
    <definedName name="_Toc264811524" localSheetId="1">Обобщена!#REF!</definedName>
    <definedName name="_Toc264811524" localSheetId="12">Ограда!#REF!</definedName>
    <definedName name="_Toc264811524" localSheetId="3">'Опасни и електрическо'!#REF!</definedName>
    <definedName name="_Toc264811524" localSheetId="6">'Офис Контейнер'!#REF!</definedName>
    <definedName name="_Toc264811524" localSheetId="15">Паркоустройство!#REF!</definedName>
    <definedName name="_Toc264811524" localSheetId="9">'Периметрова охрана'!#REF!</definedName>
    <definedName name="_Toc264811524" localSheetId="13">'Площадкови Комуникации'!#REF!</definedName>
    <definedName name="_Toc264811524" localSheetId="10">Пожароизвестяване!#REF!</definedName>
    <definedName name="_Toc264811524" localSheetId="14">Технологична!#REF!</definedName>
    <definedName name="_Toc264811525" localSheetId="5">Битов!#REF!</definedName>
    <definedName name="_Toc264811525" localSheetId="8">'Вертикална и пътна'!#REF!</definedName>
    <definedName name="_Toc264811525" localSheetId="11">Видеонаблюдение!#REF!</definedName>
    <definedName name="_Toc264811525" localSheetId="7">'Водомерна шахта'!#REF!</definedName>
    <definedName name="_Toc264811525" localSheetId="4">Едрогабаритни!#REF!</definedName>
    <definedName name="_Toc264811525" localSheetId="16">Мълниезащита!#REF!</definedName>
    <definedName name="_Toc264811525" localSheetId="1">Обобщена!#REF!</definedName>
    <definedName name="_Toc264811525" localSheetId="12">Ограда!#REF!</definedName>
    <definedName name="_Toc264811525" localSheetId="3">'Опасни и електрическо'!#REF!</definedName>
    <definedName name="_Toc264811525" localSheetId="6">'Офис Контейнер'!#REF!</definedName>
    <definedName name="_Toc264811525" localSheetId="15">Паркоустройство!#REF!</definedName>
    <definedName name="_Toc264811525" localSheetId="9">'Периметрова охрана'!#REF!</definedName>
    <definedName name="_Toc264811525" localSheetId="13">'Площадкови Комуникации'!#REF!</definedName>
    <definedName name="_Toc264811525" localSheetId="10">Пожароизвестяване!#REF!</definedName>
    <definedName name="_Toc264811525" localSheetId="14">Технологична!#REF!</definedName>
    <definedName name="_Toc264811526" localSheetId="5">Битов!#REF!</definedName>
    <definedName name="_Toc264811526" localSheetId="8">'Вертикална и пътна'!#REF!</definedName>
    <definedName name="_Toc264811526" localSheetId="11">Видеонаблюдение!#REF!</definedName>
    <definedName name="_Toc264811526" localSheetId="7">'Водомерна шахта'!#REF!</definedName>
    <definedName name="_Toc264811526" localSheetId="4">Едрогабаритни!#REF!</definedName>
    <definedName name="_Toc264811526" localSheetId="16">Мълниезащита!#REF!</definedName>
    <definedName name="_Toc264811526" localSheetId="1">Обобщена!#REF!</definedName>
    <definedName name="_Toc264811526" localSheetId="12">Ограда!#REF!</definedName>
    <definedName name="_Toc264811526" localSheetId="3">'Опасни и електрическо'!#REF!</definedName>
    <definedName name="_Toc264811526" localSheetId="6">'Офис Контейнер'!#REF!</definedName>
    <definedName name="_Toc264811526" localSheetId="15">Паркоустройство!#REF!</definedName>
    <definedName name="_Toc264811526" localSheetId="9">'Периметрова охрана'!#REF!</definedName>
    <definedName name="_Toc264811526" localSheetId="13">'Площадкови Комуникации'!#REF!</definedName>
    <definedName name="_Toc264811526" localSheetId="10">Пожароизвестяване!#REF!</definedName>
    <definedName name="_Toc264811526" localSheetId="14">Технологична!#REF!</definedName>
    <definedName name="_Toc264811527" localSheetId="5">Битов!#REF!</definedName>
    <definedName name="_Toc264811527" localSheetId="8">'Вертикална и пътна'!#REF!</definedName>
    <definedName name="_Toc264811527" localSheetId="11">Видеонаблюдение!#REF!</definedName>
    <definedName name="_Toc264811527" localSheetId="7">'Водомерна шахта'!#REF!</definedName>
    <definedName name="_Toc264811527" localSheetId="4">Едрогабаритни!#REF!</definedName>
    <definedName name="_Toc264811527" localSheetId="16">Мълниезащита!#REF!</definedName>
    <definedName name="_Toc264811527" localSheetId="1">Обобщена!#REF!</definedName>
    <definedName name="_Toc264811527" localSheetId="12">Ограда!#REF!</definedName>
    <definedName name="_Toc264811527" localSheetId="3">'Опасни и електрическо'!#REF!</definedName>
    <definedName name="_Toc264811527" localSheetId="6">'Офис Контейнер'!#REF!</definedName>
    <definedName name="_Toc264811527" localSheetId="15">Паркоустройство!#REF!</definedName>
    <definedName name="_Toc264811527" localSheetId="9">'Периметрова охрана'!#REF!</definedName>
    <definedName name="_Toc264811527" localSheetId="13">'Площадкови Комуникации'!#REF!</definedName>
    <definedName name="_Toc264811527" localSheetId="10">Пожароизвестяване!#REF!</definedName>
    <definedName name="_Toc264811527" localSheetId="14">Технологична!#REF!</definedName>
    <definedName name="_Toc264811528" localSheetId="5">Битов!#REF!</definedName>
    <definedName name="_Toc264811528" localSheetId="8">'Вертикална и пътна'!#REF!</definedName>
    <definedName name="_Toc264811528" localSheetId="11">Видеонаблюдение!#REF!</definedName>
    <definedName name="_Toc264811528" localSheetId="7">'Водомерна шахта'!#REF!</definedName>
    <definedName name="_Toc264811528" localSheetId="4">Едрогабаритни!#REF!</definedName>
    <definedName name="_Toc264811528" localSheetId="16">Мълниезащита!#REF!</definedName>
    <definedName name="_Toc264811528" localSheetId="1">Обобщена!#REF!</definedName>
    <definedName name="_Toc264811528" localSheetId="12">Ограда!#REF!</definedName>
    <definedName name="_Toc264811528" localSheetId="3">'Опасни и електрическо'!#REF!</definedName>
    <definedName name="_Toc264811528" localSheetId="6">'Офис Контейнер'!#REF!</definedName>
    <definedName name="_Toc264811528" localSheetId="15">Паркоустройство!#REF!</definedName>
    <definedName name="_Toc264811528" localSheetId="9">'Периметрова охрана'!#REF!</definedName>
    <definedName name="_Toc264811528" localSheetId="13">'Площадкови Комуникации'!#REF!</definedName>
    <definedName name="_Toc264811528" localSheetId="10">Пожароизвестяване!#REF!</definedName>
    <definedName name="_Toc264811528" localSheetId="14">Технологична!#REF!</definedName>
    <definedName name="_Toc264811529" localSheetId="5">Битов!#REF!</definedName>
    <definedName name="_Toc264811529" localSheetId="8">'Вертикална и пътна'!#REF!</definedName>
    <definedName name="_Toc264811529" localSheetId="11">Видеонаблюдение!#REF!</definedName>
    <definedName name="_Toc264811529" localSheetId="7">'Водомерна шахта'!#REF!</definedName>
    <definedName name="_Toc264811529" localSheetId="4">Едрогабаритни!#REF!</definedName>
    <definedName name="_Toc264811529" localSheetId="16">Мълниезащита!#REF!</definedName>
    <definedName name="_Toc264811529" localSheetId="1">Обобщена!#REF!</definedName>
    <definedName name="_Toc264811529" localSheetId="12">Ограда!#REF!</definedName>
    <definedName name="_Toc264811529" localSheetId="3">'Опасни и електрическо'!#REF!</definedName>
    <definedName name="_Toc264811529" localSheetId="6">'Офис Контейнер'!#REF!</definedName>
    <definedName name="_Toc264811529" localSheetId="15">Паркоустройство!#REF!</definedName>
    <definedName name="_Toc264811529" localSheetId="9">'Периметрова охрана'!#REF!</definedName>
    <definedName name="_Toc264811529" localSheetId="13">'Площадкови Комуникации'!#REF!</definedName>
    <definedName name="_Toc264811529" localSheetId="10">Пожароизвестяване!#REF!</definedName>
    <definedName name="_Toc264811529" localSheetId="14">Технологична!#REF!</definedName>
    <definedName name="_Toc264811530" localSheetId="5">Битов!#REF!</definedName>
    <definedName name="_Toc264811530" localSheetId="8">'Вертикална и пътна'!#REF!</definedName>
    <definedName name="_Toc264811530" localSheetId="11">Видеонаблюдение!#REF!</definedName>
    <definedName name="_Toc264811530" localSheetId="7">'Водомерна шахта'!#REF!</definedName>
    <definedName name="_Toc264811530" localSheetId="4">Едрогабаритни!#REF!</definedName>
    <definedName name="_Toc264811530" localSheetId="16">Мълниезащита!#REF!</definedName>
    <definedName name="_Toc264811530" localSheetId="1">Обобщена!#REF!</definedName>
    <definedName name="_Toc264811530" localSheetId="12">Ограда!#REF!</definedName>
    <definedName name="_Toc264811530" localSheetId="3">'Опасни и електрическо'!#REF!</definedName>
    <definedName name="_Toc264811530" localSheetId="6">'Офис Контейнер'!#REF!</definedName>
    <definedName name="_Toc264811530" localSheetId="15">Паркоустройство!#REF!</definedName>
    <definedName name="_Toc264811530" localSheetId="9">'Периметрова охрана'!#REF!</definedName>
    <definedName name="_Toc264811530" localSheetId="13">'Площадкови Комуникации'!#REF!</definedName>
    <definedName name="_Toc264811530" localSheetId="10">Пожароизвестяване!#REF!</definedName>
    <definedName name="_Toc264811530" localSheetId="14">Технологична!#REF!</definedName>
    <definedName name="_Toc264811531" localSheetId="5">Битов!#REF!</definedName>
    <definedName name="_Toc264811531" localSheetId="8">'Вертикална и пътна'!#REF!</definedName>
    <definedName name="_Toc264811531" localSheetId="11">Видеонаблюдение!#REF!</definedName>
    <definedName name="_Toc264811531" localSheetId="7">'Водомерна шахта'!#REF!</definedName>
    <definedName name="_Toc264811531" localSheetId="4">Едрогабаритни!#REF!</definedName>
    <definedName name="_Toc264811531" localSheetId="16">Мълниезащита!#REF!</definedName>
    <definedName name="_Toc264811531" localSheetId="1">Обобщена!#REF!</definedName>
    <definedName name="_Toc264811531" localSheetId="12">Ограда!#REF!</definedName>
    <definedName name="_Toc264811531" localSheetId="3">'Опасни и електрическо'!#REF!</definedName>
    <definedName name="_Toc264811531" localSheetId="6">'Офис Контейнер'!#REF!</definedName>
    <definedName name="_Toc264811531" localSheetId="15">Паркоустройство!#REF!</definedName>
    <definedName name="_Toc264811531" localSheetId="9">'Периметрова охрана'!#REF!</definedName>
    <definedName name="_Toc264811531" localSheetId="13">'Площадкови Комуникации'!#REF!</definedName>
    <definedName name="_Toc264811531" localSheetId="10">Пожароизвестяване!#REF!</definedName>
    <definedName name="_Toc264811531" localSheetId="14">Технологична!#REF!</definedName>
    <definedName name="_Toc264811532" localSheetId="5">Битов!#REF!</definedName>
    <definedName name="_Toc264811532" localSheetId="8">'Вертикална и пътна'!#REF!</definedName>
    <definedName name="_Toc264811532" localSheetId="11">Видеонаблюдение!#REF!</definedName>
    <definedName name="_Toc264811532" localSheetId="7">'Водомерна шахта'!#REF!</definedName>
    <definedName name="_Toc264811532" localSheetId="4">Едрогабаритни!#REF!</definedName>
    <definedName name="_Toc264811532" localSheetId="16">Мълниезащита!#REF!</definedName>
    <definedName name="_Toc264811532" localSheetId="1">Обобщена!#REF!</definedName>
    <definedName name="_Toc264811532" localSheetId="12">Ограда!#REF!</definedName>
    <definedName name="_Toc264811532" localSheetId="3">'Опасни и електрическо'!#REF!</definedName>
    <definedName name="_Toc264811532" localSheetId="6">'Офис Контейнер'!#REF!</definedName>
    <definedName name="_Toc264811532" localSheetId="15">Паркоустройство!#REF!</definedName>
    <definedName name="_Toc264811532" localSheetId="9">'Периметрова охрана'!#REF!</definedName>
    <definedName name="_Toc264811532" localSheetId="13">'Площадкови Комуникации'!#REF!</definedName>
    <definedName name="_Toc264811532" localSheetId="10">Пожароизвестяване!#REF!</definedName>
    <definedName name="_Toc264811532" localSheetId="14">Технологична!#REF!</definedName>
    <definedName name="_Toc264811533" localSheetId="5">Битов!#REF!</definedName>
    <definedName name="_Toc264811533" localSheetId="8">'Вертикална и пътна'!#REF!</definedName>
    <definedName name="_Toc264811533" localSheetId="11">Видеонаблюдение!#REF!</definedName>
    <definedName name="_Toc264811533" localSheetId="7">'Водомерна шахта'!#REF!</definedName>
    <definedName name="_Toc264811533" localSheetId="4">Едрогабаритни!#REF!</definedName>
    <definedName name="_Toc264811533" localSheetId="16">Мълниезащита!#REF!</definedName>
    <definedName name="_Toc264811533" localSheetId="1">Обобщена!#REF!</definedName>
    <definedName name="_Toc264811533" localSheetId="12">Ограда!#REF!</definedName>
    <definedName name="_Toc264811533" localSheetId="3">'Опасни и електрическо'!#REF!</definedName>
    <definedName name="_Toc264811533" localSheetId="6">'Офис Контейнер'!#REF!</definedName>
    <definedName name="_Toc264811533" localSheetId="15">Паркоустройство!#REF!</definedName>
    <definedName name="_Toc264811533" localSheetId="9">'Периметрова охрана'!#REF!</definedName>
    <definedName name="_Toc264811533" localSheetId="13">'Площадкови Комуникации'!#REF!</definedName>
    <definedName name="_Toc264811533" localSheetId="10">Пожароизвестяване!#REF!</definedName>
    <definedName name="_Toc264811533" localSheetId="14">Технологична!#REF!</definedName>
    <definedName name="_Toc264811534" localSheetId="5">Битов!#REF!</definedName>
    <definedName name="_Toc264811534" localSheetId="8">'Вертикална и пътна'!#REF!</definedName>
    <definedName name="_Toc264811534" localSheetId="11">Видеонаблюдение!#REF!</definedName>
    <definedName name="_Toc264811534" localSheetId="7">'Водомерна шахта'!#REF!</definedName>
    <definedName name="_Toc264811534" localSheetId="4">Едрогабаритни!#REF!</definedName>
    <definedName name="_Toc264811534" localSheetId="16">Мълниезащита!#REF!</definedName>
    <definedName name="_Toc264811534" localSheetId="1">Обобщена!#REF!</definedName>
    <definedName name="_Toc264811534" localSheetId="12">Ограда!#REF!</definedName>
    <definedName name="_Toc264811534" localSheetId="3">'Опасни и електрическо'!#REF!</definedName>
    <definedName name="_Toc264811534" localSheetId="6">'Офис Контейнер'!#REF!</definedName>
    <definedName name="_Toc264811534" localSheetId="15">Паркоустройство!#REF!</definedName>
    <definedName name="_Toc264811534" localSheetId="9">'Периметрова охрана'!#REF!</definedName>
    <definedName name="_Toc264811534" localSheetId="13">'Площадкови Комуникации'!#REF!</definedName>
    <definedName name="_Toc264811534" localSheetId="10">Пожароизвестяване!#REF!</definedName>
    <definedName name="_Toc264811534" localSheetId="14">Технологична!#REF!</definedName>
    <definedName name="_Toc264811535" localSheetId="5">Битов!#REF!</definedName>
    <definedName name="_Toc264811535" localSheetId="8">'Вертикална и пътна'!#REF!</definedName>
    <definedName name="_Toc264811535" localSheetId="11">Видеонаблюдение!#REF!</definedName>
    <definedName name="_Toc264811535" localSheetId="7">'Водомерна шахта'!#REF!</definedName>
    <definedName name="_Toc264811535" localSheetId="4">Едрогабаритни!#REF!</definedName>
    <definedName name="_Toc264811535" localSheetId="16">Мълниезащита!#REF!</definedName>
    <definedName name="_Toc264811535" localSheetId="1">Обобщена!#REF!</definedName>
    <definedName name="_Toc264811535" localSheetId="12">Ограда!#REF!</definedName>
    <definedName name="_Toc264811535" localSheetId="3">'Опасни и електрическо'!#REF!</definedName>
    <definedName name="_Toc264811535" localSheetId="6">'Офис Контейнер'!#REF!</definedName>
    <definedName name="_Toc264811535" localSheetId="15">Паркоустройство!#REF!</definedName>
    <definedName name="_Toc264811535" localSheetId="9">'Периметрова охрана'!#REF!</definedName>
    <definedName name="_Toc264811535" localSheetId="13">'Площадкови Комуникации'!#REF!</definedName>
    <definedName name="_Toc264811535" localSheetId="10">Пожароизвестяване!#REF!</definedName>
    <definedName name="_Toc264811535" localSheetId="14">Технологична!#REF!</definedName>
    <definedName name="_Toc264811536" localSheetId="5">Битов!#REF!</definedName>
    <definedName name="_Toc264811536" localSheetId="8">'Вертикална и пътна'!#REF!</definedName>
    <definedName name="_Toc264811536" localSheetId="11">Видеонаблюдение!#REF!</definedName>
    <definedName name="_Toc264811536" localSheetId="7">'Водомерна шахта'!#REF!</definedName>
    <definedName name="_Toc264811536" localSheetId="4">Едрогабаритни!#REF!</definedName>
    <definedName name="_Toc264811536" localSheetId="16">Мълниезащита!#REF!</definedName>
    <definedName name="_Toc264811536" localSheetId="1">Обобщена!#REF!</definedName>
    <definedName name="_Toc264811536" localSheetId="12">Ограда!#REF!</definedName>
    <definedName name="_Toc264811536" localSheetId="3">'Опасни и електрическо'!#REF!</definedName>
    <definedName name="_Toc264811536" localSheetId="6">'Офис Контейнер'!#REF!</definedName>
    <definedName name="_Toc264811536" localSheetId="15">Паркоустройство!#REF!</definedName>
    <definedName name="_Toc264811536" localSheetId="9">'Периметрова охрана'!#REF!</definedName>
    <definedName name="_Toc264811536" localSheetId="13">'Площадкови Комуникации'!#REF!</definedName>
    <definedName name="_Toc264811536" localSheetId="10">Пожароизвестяване!#REF!</definedName>
    <definedName name="_Toc264811536" localSheetId="14">Технологична!#REF!</definedName>
    <definedName name="_Toc264811537" localSheetId="5">Битов!#REF!</definedName>
    <definedName name="_Toc264811537" localSheetId="8">'Вертикална и пътна'!#REF!</definedName>
    <definedName name="_Toc264811537" localSheetId="11">Видеонаблюдение!#REF!</definedName>
    <definedName name="_Toc264811537" localSheetId="7">'Водомерна шахта'!#REF!</definedName>
    <definedName name="_Toc264811537" localSheetId="4">Едрогабаритни!#REF!</definedName>
    <definedName name="_Toc264811537" localSheetId="16">Мълниезащита!#REF!</definedName>
    <definedName name="_Toc264811537" localSheetId="1">Обобщена!#REF!</definedName>
    <definedName name="_Toc264811537" localSheetId="12">Ограда!#REF!</definedName>
    <definedName name="_Toc264811537" localSheetId="3">'Опасни и електрическо'!#REF!</definedName>
    <definedName name="_Toc264811537" localSheetId="6">'Офис Контейнер'!#REF!</definedName>
    <definedName name="_Toc264811537" localSheetId="15">Паркоустройство!#REF!</definedName>
    <definedName name="_Toc264811537" localSheetId="9">'Периметрова охрана'!#REF!</definedName>
    <definedName name="_Toc264811537" localSheetId="13">'Площадкови Комуникации'!#REF!</definedName>
    <definedName name="_Toc264811537" localSheetId="10">Пожароизвестяване!#REF!</definedName>
    <definedName name="_Toc264811537" localSheetId="14">Технологична!#REF!</definedName>
    <definedName name="_Toc264811538" localSheetId="5">Битов!#REF!</definedName>
    <definedName name="_Toc264811538" localSheetId="8">'Вертикална и пътна'!#REF!</definedName>
    <definedName name="_Toc264811538" localSheetId="11">Видеонаблюдение!#REF!</definedName>
    <definedName name="_Toc264811538" localSheetId="7">'Водомерна шахта'!#REF!</definedName>
    <definedName name="_Toc264811538" localSheetId="4">Едрогабаритни!#REF!</definedName>
    <definedName name="_Toc264811538" localSheetId="16">Мълниезащита!#REF!</definedName>
    <definedName name="_Toc264811538" localSheetId="1">Обобщена!#REF!</definedName>
    <definedName name="_Toc264811538" localSheetId="12">Ограда!#REF!</definedName>
    <definedName name="_Toc264811538" localSheetId="3">'Опасни и електрическо'!#REF!</definedName>
    <definedName name="_Toc264811538" localSheetId="6">'Офис Контейнер'!#REF!</definedName>
    <definedName name="_Toc264811538" localSheetId="15">Паркоустройство!#REF!</definedName>
    <definedName name="_Toc264811538" localSheetId="9">'Периметрова охрана'!#REF!</definedName>
    <definedName name="_Toc264811538" localSheetId="13">'Площадкови Комуникации'!#REF!</definedName>
    <definedName name="_Toc264811538" localSheetId="10">Пожароизвестяване!#REF!</definedName>
    <definedName name="_Toc264811538" localSheetId="14">Технологична!#REF!</definedName>
    <definedName name="_Toc264811539" localSheetId="5">Битов!#REF!</definedName>
    <definedName name="_Toc264811539" localSheetId="8">'Вертикална и пътна'!#REF!</definedName>
    <definedName name="_Toc264811539" localSheetId="11">Видеонаблюдение!#REF!</definedName>
    <definedName name="_Toc264811539" localSheetId="7">'Водомерна шахта'!#REF!</definedName>
    <definedName name="_Toc264811539" localSheetId="4">Едрогабаритни!#REF!</definedName>
    <definedName name="_Toc264811539" localSheetId="16">Мълниезащита!#REF!</definedName>
    <definedName name="_Toc264811539" localSheetId="1">Обобщена!#REF!</definedName>
    <definedName name="_Toc264811539" localSheetId="12">Ограда!#REF!</definedName>
    <definedName name="_Toc264811539" localSheetId="3">'Опасни и електрическо'!#REF!</definedName>
    <definedName name="_Toc264811539" localSheetId="6">'Офис Контейнер'!#REF!</definedName>
    <definedName name="_Toc264811539" localSheetId="15">Паркоустройство!#REF!</definedName>
    <definedName name="_Toc264811539" localSheetId="9">'Периметрова охрана'!#REF!</definedName>
    <definedName name="_Toc264811539" localSheetId="13">'Площадкови Комуникации'!#REF!</definedName>
    <definedName name="_Toc264811539" localSheetId="10">Пожароизвестяване!#REF!</definedName>
    <definedName name="_Toc264811539" localSheetId="14">Технологична!#REF!</definedName>
    <definedName name="_Toc264811540" localSheetId="5">Битов!#REF!</definedName>
    <definedName name="_Toc264811540" localSheetId="8">'Вертикална и пътна'!#REF!</definedName>
    <definedName name="_Toc264811540" localSheetId="11">Видеонаблюдение!#REF!</definedName>
    <definedName name="_Toc264811540" localSheetId="7">'Водомерна шахта'!#REF!</definedName>
    <definedName name="_Toc264811540" localSheetId="4">Едрогабаритни!#REF!</definedName>
    <definedName name="_Toc264811540" localSheetId="16">Мълниезащита!#REF!</definedName>
    <definedName name="_Toc264811540" localSheetId="1">Обобщена!#REF!</definedName>
    <definedName name="_Toc264811540" localSheetId="12">Ограда!#REF!</definedName>
    <definedName name="_Toc264811540" localSheetId="3">'Опасни и електрическо'!#REF!</definedName>
    <definedName name="_Toc264811540" localSheetId="6">'Офис Контейнер'!#REF!</definedName>
    <definedName name="_Toc264811540" localSheetId="15">Паркоустройство!#REF!</definedName>
    <definedName name="_Toc264811540" localSheetId="9">'Периметрова охрана'!#REF!</definedName>
    <definedName name="_Toc264811540" localSheetId="13">'Площадкови Комуникации'!#REF!</definedName>
    <definedName name="_Toc264811540" localSheetId="10">Пожароизвестяване!#REF!</definedName>
    <definedName name="_Toc264811540" localSheetId="14">Технологична!#REF!</definedName>
    <definedName name="_Toc264811541" localSheetId="5">Битов!#REF!</definedName>
    <definedName name="_Toc264811541" localSheetId="8">'Вертикална и пътна'!#REF!</definedName>
    <definedName name="_Toc264811541" localSheetId="11">Видеонаблюдение!#REF!</definedName>
    <definedName name="_Toc264811541" localSheetId="7">'Водомерна шахта'!#REF!</definedName>
    <definedName name="_Toc264811541" localSheetId="4">Едрогабаритни!#REF!</definedName>
    <definedName name="_Toc264811541" localSheetId="16">Мълниезащита!#REF!</definedName>
    <definedName name="_Toc264811541" localSheetId="1">Обобщена!#REF!</definedName>
    <definedName name="_Toc264811541" localSheetId="12">Ограда!#REF!</definedName>
    <definedName name="_Toc264811541" localSheetId="3">'Опасни и електрическо'!#REF!</definedName>
    <definedName name="_Toc264811541" localSheetId="6">'Офис Контейнер'!#REF!</definedName>
    <definedName name="_Toc264811541" localSheetId="15">Паркоустройство!#REF!</definedName>
    <definedName name="_Toc264811541" localSheetId="9">'Периметрова охрана'!#REF!</definedName>
    <definedName name="_Toc264811541" localSheetId="13">'Площадкови Комуникации'!#REF!</definedName>
    <definedName name="_Toc264811541" localSheetId="10">Пожароизвестяване!#REF!</definedName>
    <definedName name="_Toc264811541" localSheetId="14">Технологична!#REF!</definedName>
    <definedName name="_Toc264811542" localSheetId="5">Битов!#REF!</definedName>
    <definedName name="_Toc264811542" localSheetId="8">'Вертикална и пътна'!#REF!</definedName>
    <definedName name="_Toc264811542" localSheetId="11">Видеонаблюдение!#REF!</definedName>
    <definedName name="_Toc264811542" localSheetId="7">'Водомерна шахта'!#REF!</definedName>
    <definedName name="_Toc264811542" localSheetId="4">Едрогабаритни!#REF!</definedName>
    <definedName name="_Toc264811542" localSheetId="16">Мълниезащита!#REF!</definedName>
    <definedName name="_Toc264811542" localSheetId="1">Обобщена!#REF!</definedName>
    <definedName name="_Toc264811542" localSheetId="12">Ограда!#REF!</definedName>
    <definedName name="_Toc264811542" localSheetId="3">'Опасни и електрическо'!#REF!</definedName>
    <definedName name="_Toc264811542" localSheetId="6">'Офис Контейнер'!#REF!</definedName>
    <definedName name="_Toc264811542" localSheetId="15">Паркоустройство!#REF!</definedName>
    <definedName name="_Toc264811542" localSheetId="9">'Периметрова охрана'!#REF!</definedName>
    <definedName name="_Toc264811542" localSheetId="13">'Площадкови Комуникации'!#REF!</definedName>
    <definedName name="_Toc264811542" localSheetId="10">Пожароизвестяване!#REF!</definedName>
    <definedName name="_Toc264811542" localSheetId="14">Технологична!#REF!</definedName>
    <definedName name="_Toc264811543" localSheetId="5">Битов!#REF!</definedName>
    <definedName name="_Toc264811543" localSheetId="8">'Вертикална и пътна'!#REF!</definedName>
    <definedName name="_Toc264811543" localSheetId="11">Видеонаблюдение!#REF!</definedName>
    <definedName name="_Toc264811543" localSheetId="7">'Водомерна шахта'!#REF!</definedName>
    <definedName name="_Toc264811543" localSheetId="4">Едрогабаритни!#REF!</definedName>
    <definedName name="_Toc264811543" localSheetId="16">Мълниезащита!#REF!</definedName>
    <definedName name="_Toc264811543" localSheetId="1">Обобщена!#REF!</definedName>
    <definedName name="_Toc264811543" localSheetId="12">Ограда!#REF!</definedName>
    <definedName name="_Toc264811543" localSheetId="3">'Опасни и електрическо'!#REF!</definedName>
    <definedName name="_Toc264811543" localSheetId="6">'Офис Контейнер'!#REF!</definedName>
    <definedName name="_Toc264811543" localSheetId="15">Паркоустройство!#REF!</definedName>
    <definedName name="_Toc264811543" localSheetId="9">'Периметрова охрана'!#REF!</definedName>
    <definedName name="_Toc264811543" localSheetId="13">'Площадкови Комуникации'!#REF!</definedName>
    <definedName name="_Toc264811543" localSheetId="10">Пожароизвестяване!#REF!</definedName>
    <definedName name="_Toc264811543" localSheetId="14">Технологична!#REF!</definedName>
    <definedName name="_Toc264811544" localSheetId="5">Битов!#REF!</definedName>
    <definedName name="_Toc264811544" localSheetId="8">'Вертикална и пътна'!#REF!</definedName>
    <definedName name="_Toc264811544" localSheetId="11">Видеонаблюдение!#REF!</definedName>
    <definedName name="_Toc264811544" localSheetId="7">'Водомерна шахта'!#REF!</definedName>
    <definedName name="_Toc264811544" localSheetId="4">Едрогабаритни!#REF!</definedName>
    <definedName name="_Toc264811544" localSheetId="16">Мълниезащита!#REF!</definedName>
    <definedName name="_Toc264811544" localSheetId="1">Обобщена!#REF!</definedName>
    <definedName name="_Toc264811544" localSheetId="12">Ограда!#REF!</definedName>
    <definedName name="_Toc264811544" localSheetId="3">'Опасни и електрическо'!#REF!</definedName>
    <definedName name="_Toc264811544" localSheetId="6">'Офис Контейнер'!#REF!</definedName>
    <definedName name="_Toc264811544" localSheetId="15">Паркоустройство!#REF!</definedName>
    <definedName name="_Toc264811544" localSheetId="9">'Периметрова охрана'!#REF!</definedName>
    <definedName name="_Toc264811544" localSheetId="13">'Площадкови Комуникации'!#REF!</definedName>
    <definedName name="_Toc264811544" localSheetId="10">Пожароизвестяване!#REF!</definedName>
    <definedName name="_Toc264811544" localSheetId="14">Технологична!#REF!</definedName>
    <definedName name="_Toc264811545" localSheetId="5">Битов!#REF!</definedName>
    <definedName name="_Toc264811545" localSheetId="8">'Вертикална и пътна'!#REF!</definedName>
    <definedName name="_Toc264811545" localSheetId="11">Видеонаблюдение!#REF!</definedName>
    <definedName name="_Toc264811545" localSheetId="7">'Водомерна шахта'!#REF!</definedName>
    <definedName name="_Toc264811545" localSheetId="4">Едрогабаритни!#REF!</definedName>
    <definedName name="_Toc264811545" localSheetId="16">Мълниезащита!#REF!</definedName>
    <definedName name="_Toc264811545" localSheetId="1">Обобщена!#REF!</definedName>
    <definedName name="_Toc264811545" localSheetId="12">Ограда!#REF!</definedName>
    <definedName name="_Toc264811545" localSheetId="3">'Опасни и електрическо'!#REF!</definedName>
    <definedName name="_Toc264811545" localSheetId="6">'Офис Контейнер'!#REF!</definedName>
    <definedName name="_Toc264811545" localSheetId="15">Паркоустройство!#REF!</definedName>
    <definedName name="_Toc264811545" localSheetId="9">'Периметрова охрана'!#REF!</definedName>
    <definedName name="_Toc264811545" localSheetId="13">'Площадкови Комуникации'!#REF!</definedName>
    <definedName name="_Toc264811545" localSheetId="10">Пожароизвестяване!#REF!</definedName>
    <definedName name="_Toc264811545" localSheetId="14">Технологична!#REF!</definedName>
    <definedName name="_Toc264811546" localSheetId="5">Битов!#REF!</definedName>
    <definedName name="_Toc264811546" localSheetId="8">'Вертикална и пътна'!#REF!</definedName>
    <definedName name="_Toc264811546" localSheetId="11">Видеонаблюдение!#REF!</definedName>
    <definedName name="_Toc264811546" localSheetId="7">'Водомерна шахта'!#REF!</definedName>
    <definedName name="_Toc264811546" localSheetId="4">Едрогабаритни!#REF!</definedName>
    <definedName name="_Toc264811546" localSheetId="16">Мълниезащита!#REF!</definedName>
    <definedName name="_Toc264811546" localSheetId="1">Обобщена!#REF!</definedName>
    <definedName name="_Toc264811546" localSheetId="12">Ограда!#REF!</definedName>
    <definedName name="_Toc264811546" localSheetId="3">'Опасни и електрическо'!#REF!</definedName>
    <definedName name="_Toc264811546" localSheetId="6">'Офис Контейнер'!#REF!</definedName>
    <definedName name="_Toc264811546" localSheetId="15">Паркоустройство!#REF!</definedName>
    <definedName name="_Toc264811546" localSheetId="9">'Периметрова охрана'!#REF!</definedName>
    <definedName name="_Toc264811546" localSheetId="13">'Площадкови Комуникации'!#REF!</definedName>
    <definedName name="_Toc264811546" localSheetId="10">Пожароизвестяване!#REF!</definedName>
    <definedName name="_Toc264811546" localSheetId="14">Технологична!#REF!</definedName>
    <definedName name="_Toc264811547" localSheetId="5">Битов!#REF!</definedName>
    <definedName name="_Toc264811547" localSheetId="8">'Вертикална и пътна'!#REF!</definedName>
    <definedName name="_Toc264811547" localSheetId="11">Видеонаблюдение!#REF!</definedName>
    <definedName name="_Toc264811547" localSheetId="7">'Водомерна шахта'!#REF!</definedName>
    <definedName name="_Toc264811547" localSheetId="4">Едрогабаритни!#REF!</definedName>
    <definedName name="_Toc264811547" localSheetId="16">Мълниезащита!#REF!</definedName>
    <definedName name="_Toc264811547" localSheetId="1">Обобщена!#REF!</definedName>
    <definedName name="_Toc264811547" localSheetId="12">Ограда!#REF!</definedName>
    <definedName name="_Toc264811547" localSheetId="3">'Опасни и електрическо'!#REF!</definedName>
    <definedName name="_Toc264811547" localSheetId="6">'Офис Контейнер'!#REF!</definedName>
    <definedName name="_Toc264811547" localSheetId="15">Паркоустройство!#REF!</definedName>
    <definedName name="_Toc264811547" localSheetId="9">'Периметрова охрана'!#REF!</definedName>
    <definedName name="_Toc264811547" localSheetId="13">'Площадкови Комуникации'!#REF!</definedName>
    <definedName name="_Toc264811547" localSheetId="10">Пожароизвестяване!#REF!</definedName>
    <definedName name="_Toc264811547" localSheetId="14">Технологична!#REF!</definedName>
    <definedName name="_Toc264811548" localSheetId="5">Битов!#REF!</definedName>
    <definedName name="_Toc264811548" localSheetId="8">'Вертикална и пътна'!#REF!</definedName>
    <definedName name="_Toc264811548" localSheetId="11">Видеонаблюдение!#REF!</definedName>
    <definedName name="_Toc264811548" localSheetId="7">'Водомерна шахта'!#REF!</definedName>
    <definedName name="_Toc264811548" localSheetId="4">Едрогабаритни!#REF!</definedName>
    <definedName name="_Toc264811548" localSheetId="16">Мълниезащита!#REF!</definedName>
    <definedName name="_Toc264811548" localSheetId="1">Обобщена!#REF!</definedName>
    <definedName name="_Toc264811548" localSheetId="12">Ограда!#REF!</definedName>
    <definedName name="_Toc264811548" localSheetId="3">'Опасни и електрическо'!#REF!</definedName>
    <definedName name="_Toc264811548" localSheetId="6">'Офис Контейнер'!#REF!</definedName>
    <definedName name="_Toc264811548" localSheetId="15">Паркоустройство!#REF!</definedName>
    <definedName name="_Toc264811548" localSheetId="9">'Периметрова охрана'!#REF!</definedName>
    <definedName name="_Toc264811548" localSheetId="13">'Площадкови Комуникации'!#REF!</definedName>
    <definedName name="_Toc264811548" localSheetId="10">Пожароизвестяване!#REF!</definedName>
    <definedName name="_Toc264811548" localSheetId="14">Технологична!#REF!</definedName>
    <definedName name="_Toc264811549" localSheetId="5">Битов!#REF!</definedName>
    <definedName name="_Toc264811549" localSheetId="8">'Вертикална и пътна'!#REF!</definedName>
    <definedName name="_Toc264811549" localSheetId="11">Видеонаблюдение!#REF!</definedName>
    <definedName name="_Toc264811549" localSheetId="7">'Водомерна шахта'!#REF!</definedName>
    <definedName name="_Toc264811549" localSheetId="4">Едрогабаритни!#REF!</definedName>
    <definedName name="_Toc264811549" localSheetId="16">Мълниезащита!#REF!</definedName>
    <definedName name="_Toc264811549" localSheetId="1">Обобщена!#REF!</definedName>
    <definedName name="_Toc264811549" localSheetId="12">Ограда!#REF!</definedName>
    <definedName name="_Toc264811549" localSheetId="3">'Опасни и електрическо'!#REF!</definedName>
    <definedName name="_Toc264811549" localSheetId="6">'Офис Контейнер'!#REF!</definedName>
    <definedName name="_Toc264811549" localSheetId="15">Паркоустройство!#REF!</definedName>
    <definedName name="_Toc264811549" localSheetId="9">'Периметрова охрана'!#REF!</definedName>
    <definedName name="_Toc264811549" localSheetId="13">'Площадкови Комуникации'!#REF!</definedName>
    <definedName name="_Toc264811549" localSheetId="10">Пожароизвестяване!#REF!</definedName>
    <definedName name="_Toc264811549" localSheetId="14">Технологична!#REF!</definedName>
    <definedName name="_Toc264811550" localSheetId="5">Битов!#REF!</definedName>
    <definedName name="_Toc264811550" localSheetId="8">'Вертикална и пътна'!#REF!</definedName>
    <definedName name="_Toc264811550" localSheetId="11">Видеонаблюдение!#REF!</definedName>
    <definedName name="_Toc264811550" localSheetId="7">'Водомерна шахта'!#REF!</definedName>
    <definedName name="_Toc264811550" localSheetId="4">Едрогабаритни!#REF!</definedName>
    <definedName name="_Toc264811550" localSheetId="16">Мълниезащита!#REF!</definedName>
    <definedName name="_Toc264811550" localSheetId="1">Обобщена!#REF!</definedName>
    <definedName name="_Toc264811550" localSheetId="12">Ограда!#REF!</definedName>
    <definedName name="_Toc264811550" localSheetId="3">'Опасни и електрическо'!#REF!</definedName>
    <definedName name="_Toc264811550" localSheetId="6">'Офис Контейнер'!#REF!</definedName>
    <definedName name="_Toc264811550" localSheetId="15">Паркоустройство!#REF!</definedName>
    <definedName name="_Toc264811550" localSheetId="9">'Периметрова охрана'!#REF!</definedName>
    <definedName name="_Toc264811550" localSheetId="13">'Площадкови Комуникации'!#REF!</definedName>
    <definedName name="_Toc264811550" localSheetId="10">Пожароизвестяване!#REF!</definedName>
    <definedName name="_Toc264811550" localSheetId="14">Технологична!#REF!</definedName>
    <definedName name="_Toc264811551" localSheetId="5">Битов!#REF!</definedName>
    <definedName name="_Toc264811551" localSheetId="8">'Вертикална и пътна'!#REF!</definedName>
    <definedName name="_Toc264811551" localSheetId="11">Видеонаблюдение!#REF!</definedName>
    <definedName name="_Toc264811551" localSheetId="7">'Водомерна шахта'!#REF!</definedName>
    <definedName name="_Toc264811551" localSheetId="4">Едрогабаритни!#REF!</definedName>
    <definedName name="_Toc264811551" localSheetId="16">Мълниезащита!#REF!</definedName>
    <definedName name="_Toc264811551" localSheetId="1">Обобщена!#REF!</definedName>
    <definedName name="_Toc264811551" localSheetId="12">Ограда!#REF!</definedName>
    <definedName name="_Toc264811551" localSheetId="3">'Опасни и електрическо'!#REF!</definedName>
    <definedName name="_Toc264811551" localSheetId="6">'Офис Контейнер'!#REF!</definedName>
    <definedName name="_Toc264811551" localSheetId="15">Паркоустройство!#REF!</definedName>
    <definedName name="_Toc264811551" localSheetId="9">'Периметрова охрана'!#REF!</definedName>
    <definedName name="_Toc264811551" localSheetId="13">'Площадкови Комуникации'!#REF!</definedName>
    <definedName name="_Toc264811551" localSheetId="10">Пожароизвестяване!#REF!</definedName>
    <definedName name="_Toc264811551" localSheetId="14">Технологична!#REF!</definedName>
    <definedName name="_Toc264811552" localSheetId="5">Битов!#REF!</definedName>
    <definedName name="_Toc264811552" localSheetId="8">'Вертикална и пътна'!#REF!</definedName>
    <definedName name="_Toc264811552" localSheetId="11">Видеонаблюдение!#REF!</definedName>
    <definedName name="_Toc264811552" localSheetId="7">'Водомерна шахта'!#REF!</definedName>
    <definedName name="_Toc264811552" localSheetId="4">Едрогабаритни!#REF!</definedName>
    <definedName name="_Toc264811552" localSheetId="16">Мълниезащита!#REF!</definedName>
    <definedName name="_Toc264811552" localSheetId="1">Обобщена!#REF!</definedName>
    <definedName name="_Toc264811552" localSheetId="12">Ограда!#REF!</definedName>
    <definedName name="_Toc264811552" localSheetId="3">'Опасни и електрическо'!#REF!</definedName>
    <definedName name="_Toc264811552" localSheetId="6">'Офис Контейнер'!#REF!</definedName>
    <definedName name="_Toc264811552" localSheetId="15">Паркоустройство!#REF!</definedName>
    <definedName name="_Toc264811552" localSheetId="9">'Периметрова охрана'!#REF!</definedName>
    <definedName name="_Toc264811552" localSheetId="13">'Площадкови Комуникации'!#REF!</definedName>
    <definedName name="_Toc264811552" localSheetId="10">Пожароизвестяване!#REF!</definedName>
    <definedName name="_Toc264811552" localSheetId="14">Технологична!#REF!</definedName>
    <definedName name="ddf">'[1]KSS I-X'!#REF!</definedName>
    <definedName name="docTableDN" localSheetId="0">#REF!</definedName>
    <definedName name="docTableDN" localSheetId="2">#REF!</definedName>
    <definedName name="docTableDN">'[1]KSS I-X'!#REF!</definedName>
    <definedName name="docTableMatDN" localSheetId="0">#REF!</definedName>
    <definedName name="docTableMatDN" localSheetId="2">#REF!</definedName>
    <definedName name="docTableMatDN">#REF!</definedName>
    <definedName name="docTableMexDN" localSheetId="0">#REF!</definedName>
    <definedName name="docTableMexDN" localSheetId="2">#REF!</definedName>
    <definedName name="docTableMexDN">#REF!</definedName>
    <definedName name="docTableNachDN" localSheetId="0">#REF!</definedName>
    <definedName name="docTableNachDN" localSheetId="2">#REF!</definedName>
    <definedName name="docTableNachDN">'[1]KSS I-X'!#REF!</definedName>
    <definedName name="docTableWorkDN" localSheetId="0">#REF!</definedName>
    <definedName name="docTableWorkDN" localSheetId="2">#REF!</definedName>
    <definedName name="docTableWorkDN">#REF!</definedName>
    <definedName name="Hide0" localSheetId="0">#REF!</definedName>
    <definedName name="Hide0" localSheetId="2">#REF!</definedName>
    <definedName name="Hide0">'[1]KSS I-X'!#REF!</definedName>
    <definedName name="Hide1" localSheetId="0">#REF!</definedName>
    <definedName name="Hide1" localSheetId="2">#REF!</definedName>
    <definedName name="Hide1">'[1]KSS I-X'!#REF!</definedName>
    <definedName name="Hide2" localSheetId="0">#REF!</definedName>
    <definedName name="Hide2" localSheetId="2">#REF!</definedName>
    <definedName name="Hide2">#REF!</definedName>
    <definedName name="Koef" localSheetId="0">#REF!</definedName>
    <definedName name="Koef" localSheetId="2">#REF!</definedName>
    <definedName name="Koef">#REF!</definedName>
    <definedName name="KolBrojPodobni" localSheetId="0">#REF!</definedName>
    <definedName name="KolBrojPodobni" localSheetId="2">#REF!</definedName>
    <definedName name="KolDylvina" localSheetId="0">#REF!</definedName>
    <definedName name="KolDylvina" localSheetId="2">#REF!</definedName>
    <definedName name="KolMark" localSheetId="0">#REF!</definedName>
    <definedName name="KolMark" localSheetId="2">#REF!</definedName>
    <definedName name="KolMqsto" localSheetId="0">#REF!</definedName>
    <definedName name="KolMqsto" localSheetId="2">#REF!</definedName>
    <definedName name="KolShirina" localSheetId="0">#REF!</definedName>
    <definedName name="KolShirina" localSheetId="2">#REF!</definedName>
    <definedName name="KOLSHIRINA1">#REF!</definedName>
    <definedName name="KolSmet" localSheetId="0">#REF!</definedName>
    <definedName name="KolSmet" localSheetId="2">#REF!</definedName>
    <definedName name="KolSmet">#REF!</definedName>
    <definedName name="KolSum" localSheetId="0">#REF!</definedName>
    <definedName name="KolSum" localSheetId="2">#REF!</definedName>
    <definedName name="KOLSUM1">#REF!</definedName>
    <definedName name="KolWisochina" localSheetId="0">#REF!</definedName>
    <definedName name="KolWisochina" localSheetId="2">#REF!</definedName>
    <definedName name="KOLWIZOCHINA1">#REF!</definedName>
    <definedName name="NacProcColFirst" localSheetId="0">#REF!</definedName>
    <definedName name="NacProcColFirst" localSheetId="2">#REF!</definedName>
    <definedName name="NacProcColFirst">'[1]KSS I-X'!#REF!</definedName>
    <definedName name="NacProcColSecond" localSheetId="0">#REF!</definedName>
    <definedName name="NacProcColSecond" localSheetId="2">#REF!</definedName>
    <definedName name="NacProcColSecond">'[1]KSS I-X'!#REF!</definedName>
    <definedName name="NACPROCOLFIRST1">#REF!</definedName>
    <definedName name="ObektIme" localSheetId="0">#REF!</definedName>
    <definedName name="ObektIme" localSheetId="2">#REF!</definedName>
    <definedName name="PerfectSoftware" localSheetId="0">#REF!</definedName>
    <definedName name="PerfectSoftware" localSheetId="2">#REF!</definedName>
    <definedName name="PerfectSoftware">'[1]KSS I-X'!#REF!</definedName>
    <definedName name="Proweril" localSheetId="0">#REF!</definedName>
    <definedName name="Proweril" localSheetId="2">#REF!</definedName>
    <definedName name="Proweril">'[1]KSS I-X'!#REF!</definedName>
    <definedName name="PSDCen" localSheetId="0">#REF!</definedName>
    <definedName name="PSDCen" localSheetId="2">#REF!</definedName>
    <definedName name="PSDCen_10" localSheetId="0">[2]psd!$O$9:$O$18</definedName>
    <definedName name="PSDCen_10" localSheetId="2">[2]psd!$O$9:$O$18</definedName>
    <definedName name="PSDCen_10">[3]psd!$O$9:$O$17</definedName>
    <definedName name="PSDCen_11" localSheetId="0">[2]psd!$O$9:$O$18</definedName>
    <definedName name="PSDCen_11" localSheetId="2">[2]psd!$O$9:$O$18</definedName>
    <definedName name="PSDCen_11">[3]psd!$O$9:$O$23</definedName>
    <definedName name="PSDCen_12" localSheetId="0">[4]psd!$O$9:$O$11</definedName>
    <definedName name="PSDCen_12" localSheetId="2">[4]psd!$O$9:$O$11</definedName>
    <definedName name="PSDCen_12">[3]psd!$O$9:$O$11</definedName>
    <definedName name="PSDCen_13" localSheetId="0">[4]psd!$O$9:$O$30</definedName>
    <definedName name="PSDCen_13" localSheetId="2">[4]psd!$O$9:$O$30</definedName>
    <definedName name="PSDCen_13">[3]psd!$O$9:$O$17</definedName>
    <definedName name="PSDCen_14" localSheetId="0">[4]psd!$O$9:$O$24</definedName>
    <definedName name="PSDCen_14" localSheetId="2">[4]psd!$O$9:$O$24</definedName>
    <definedName name="PSDCen_14">[3]psd!$O$9:$O$17</definedName>
    <definedName name="PSDCen_15" localSheetId="0">[4]psd!$O$9:$O$31</definedName>
    <definedName name="PSDCen_15" localSheetId="2">[4]psd!$O$9:$O$31</definedName>
    <definedName name="PSDCen_15">[3]psd!$O$9:$O$23</definedName>
    <definedName name="PSDCen_16" localSheetId="0">[4]psd!$O$9:$O$31</definedName>
    <definedName name="PSDCen_16" localSheetId="2">[4]psd!$O$9:$O$31</definedName>
    <definedName name="PSDCen_16">[3]psd!$O$9:$O$11</definedName>
    <definedName name="PSDCen_17" localSheetId="0">[4]psd!$O$9:$O$24</definedName>
    <definedName name="PSDCen_17" localSheetId="2">[4]psd!$O$9:$O$24</definedName>
    <definedName name="PSDCen_17">[3]psd!$O$9:$O$17</definedName>
    <definedName name="PSDCen_18" localSheetId="0">[4]psd!$O$9:$O$24</definedName>
    <definedName name="PSDCen_18" localSheetId="2">[4]psd!$O$9:$O$24</definedName>
    <definedName name="PSDCen_18">[3]psd!$O$9:$O$17</definedName>
    <definedName name="PSDCen_19" localSheetId="0">[4]psd!$O$9:$O$31</definedName>
    <definedName name="PSDCen_19" localSheetId="2">[4]psd!$O$9:$O$31</definedName>
    <definedName name="PSDCen_19">[3]psd!$O$9:$O$23</definedName>
    <definedName name="PSDCen_2" localSheetId="0">[2]psd!$O$9:$O$11</definedName>
    <definedName name="PSDCen_2" localSheetId="2">[2]psd!$O$9:$O$11</definedName>
    <definedName name="PSDCen_2">[3]psd!$O$9:$O$11</definedName>
    <definedName name="PSDCen_20" localSheetId="0">[4]psd!$O$9:$O$30</definedName>
    <definedName name="PSDCen_20" localSheetId="2">[4]psd!$O$9:$O$30</definedName>
    <definedName name="PSDCen_20">[3]psd!$O$9:$O$11</definedName>
    <definedName name="PSDCen_21" localSheetId="0">[4]psd!$O$9:$O$11</definedName>
    <definedName name="PSDCen_21" localSheetId="2">[4]psd!$O$9:$O$11</definedName>
    <definedName name="PSDCen_21">[3]psd!$O$9:$O$16</definedName>
    <definedName name="PSDCen_22" localSheetId="0">[4]psd!$O$9:$O$16</definedName>
    <definedName name="PSDCen_22" localSheetId="2">[4]psd!$O$9:$O$16</definedName>
    <definedName name="PSDCen_22">[3]psd!$O$9:$O$19</definedName>
    <definedName name="PSDCen_23" localSheetId="0">[4]psd!$O$9:$O$13</definedName>
    <definedName name="PSDCen_23" localSheetId="2">[4]psd!$O$9:$O$13</definedName>
    <definedName name="PSDCen_23">[3]psd!$O$9:$O$19</definedName>
    <definedName name="PSDCen_24" localSheetId="0">[4]psd!$O$9:$O$16</definedName>
    <definedName name="PSDCen_24" localSheetId="2">[4]psd!$O$9:$O$16</definedName>
    <definedName name="PSDCen_24">[3]psd!$O$9:$O$11</definedName>
    <definedName name="PSDCen_25" localSheetId="0">[4]psd!$O$9:$O$16</definedName>
    <definedName name="PSDCen_25" localSheetId="2">[4]psd!$O$9:$O$16</definedName>
    <definedName name="PSDCen_25">[3]psd!$O$9:$O$16</definedName>
    <definedName name="PSDCen_26" localSheetId="0">[4]psd!$O$9:$O$13</definedName>
    <definedName name="PSDCen_26" localSheetId="2">[4]psd!$O$9:$O$13</definedName>
    <definedName name="PSDCen_26">[3]psd!$O$9:$O$19</definedName>
    <definedName name="PSDCen_27" localSheetId="0">[4]psd!$O$9:$O$13</definedName>
    <definedName name="PSDCen_27" localSheetId="2">[4]psd!$O$9:$O$13</definedName>
    <definedName name="PSDCen_27">[3]psd!$O$9:$O$19</definedName>
    <definedName name="PSDCen_28">[4]psd!$O$9:$O$16</definedName>
    <definedName name="PSDCen_29">[4]psd!$O$9:$O$16</definedName>
    <definedName name="PSDCen_3" localSheetId="0">[2]psd!$O$9:$O$11</definedName>
    <definedName name="PSDCen_3" localSheetId="2">[2]psd!$O$9:$O$11</definedName>
    <definedName name="PSDCen_3">[3]psd!$O$9:$O$11</definedName>
    <definedName name="PSDCen_30">[4]psd!$O$9:$O$11</definedName>
    <definedName name="PSDCen_31">[4]psd!$O$9:$O$16</definedName>
    <definedName name="PSDCen_32">[4]psd!$O$9:$O$13</definedName>
    <definedName name="PSDCen_33">[4]psd!$O$9:$O$16</definedName>
    <definedName name="PSDCen_34">[4]psd!$O$9:$O$16</definedName>
    <definedName name="PSDCen_35">[4]psd!$O$9:$O$13</definedName>
    <definedName name="PSDCen_36">[4]psd!$O$9:$O$13</definedName>
    <definedName name="PSDCen_37">[4]psd!$O$9:$O$16</definedName>
    <definedName name="PSDCen_38">[4]psd!$O$9:$O$16</definedName>
    <definedName name="PSDCen_39">[5]psd!$O$9:$O$27</definedName>
    <definedName name="PSDCen_4" localSheetId="0">[2]psd!$O$9:$O$11</definedName>
    <definedName name="PSDCen_4" localSheetId="2">[2]psd!$O$9:$O$11</definedName>
    <definedName name="PSDCen_4">[3]psd!$O$9:$O$26</definedName>
    <definedName name="PSDCen_40">[5]psd!$O$9:$O$21</definedName>
    <definedName name="PSDCen_41">[5]psd!$O$9:$O$23</definedName>
    <definedName name="PSDCen_42">[5]psd!$O$9:$O$11</definedName>
    <definedName name="PSDCen_43">[5]psd!$O$9:$O$14</definedName>
    <definedName name="PSDCen_44">[5]psd!$O$9:$O$14</definedName>
    <definedName name="PSDCen_45">[5]psd!$O$9:$O$14</definedName>
    <definedName name="PSDCen_46">[5]psd!$O$9:$O$14</definedName>
    <definedName name="PSDCen_47">[5]psd!$O$9:$O$14</definedName>
    <definedName name="PSDCen_48">[5]psd!$O$9:$O$14</definedName>
    <definedName name="PSDCen_5" localSheetId="0">[2]psd!$O$9:$O$17</definedName>
    <definedName name="PSDCen_5" localSheetId="2">[2]psd!$O$9:$O$17</definedName>
    <definedName name="PSDCen_5">[3]psd!$O$9:$O$25</definedName>
    <definedName name="PSDCen_6" localSheetId="0">[2]psd!$O$9:$O$11</definedName>
    <definedName name="PSDCen_6" localSheetId="2">[2]psd!$O$9:$O$11</definedName>
    <definedName name="PSDCen_6">[3]psd!$O$9:$O$23</definedName>
    <definedName name="PSDCen_7" localSheetId="0">[2]psd!$O$9:$O$15</definedName>
    <definedName name="PSDCen_7" localSheetId="2">[2]psd!$O$9:$O$15</definedName>
    <definedName name="PSDCen_7">[3]psd!$O$9:$O$46</definedName>
    <definedName name="PSDCen_8" localSheetId="0">[2]psd!$O$9:$O$11</definedName>
    <definedName name="PSDCen_8" localSheetId="2">[2]psd!$O$9:$O$11</definedName>
    <definedName name="PSDCen_8">[3]psd!$O$9:$O$11</definedName>
    <definedName name="PSDCen_9" localSheetId="0">[2]psd!$O$9:$O$29</definedName>
    <definedName name="PSDCen_9" localSheetId="2">[2]psd!$O$9:$O$29</definedName>
    <definedName name="PSDCen_9">[3]psd!$O$9:$O$11</definedName>
    <definedName name="PSDDoData" localSheetId="0">#REF!</definedName>
    <definedName name="PSDDoData" localSheetId="2">#REF!</definedName>
    <definedName name="PSDDoData">'[1]KSS I-X'!#REF!</definedName>
    <definedName name="PSDDop" localSheetId="0">#REF!</definedName>
    <definedName name="PSDDop" localSheetId="2">#REF!</definedName>
    <definedName name="PSDDop">'[1]KSS I-X'!#REF!</definedName>
    <definedName name="PSDDop_10" localSheetId="0">[2]psd!$W$9:$W$18</definedName>
    <definedName name="PSDDop_10" localSheetId="2">[2]psd!$W$9:$W$18</definedName>
    <definedName name="PSDDop_10">[3]psd!$W$9:$W$17</definedName>
    <definedName name="PSDDop_11" localSheetId="0">[2]psd!$W$9:$W$18</definedName>
    <definedName name="PSDDop_11" localSheetId="2">[2]psd!$W$9:$W$18</definedName>
    <definedName name="PSDDop_11">[3]psd!$W$9:$W$23</definedName>
    <definedName name="PSDDop_12" localSheetId="0">[4]psd!$W$9:$W$11</definedName>
    <definedName name="PSDDop_12" localSheetId="2">[4]psd!$W$9:$W$11</definedName>
    <definedName name="PSDDop_12">[3]psd!$W$9:$W$11</definedName>
    <definedName name="PSDDop_13" localSheetId="0">[4]psd!$W$9:$W$30</definedName>
    <definedName name="PSDDop_13" localSheetId="2">[4]psd!$W$9:$W$30</definedName>
    <definedName name="PSDDop_13">[3]psd!$W$9:$W$17</definedName>
    <definedName name="PSDDop_14" localSheetId="0">[4]psd!$W$9:$W$24</definedName>
    <definedName name="PSDDop_14" localSheetId="2">[4]psd!$W$9:$W$24</definedName>
    <definedName name="PSDDop_14">[3]psd!$W$9:$W$17</definedName>
    <definedName name="PSDDop_15" localSheetId="0">[4]psd!$W$9:$W$31</definedName>
    <definedName name="PSDDop_15" localSheetId="2">[4]psd!$W$9:$W$31</definedName>
    <definedName name="PSDDop_15">[3]psd!$W$9:$W$23</definedName>
    <definedName name="PSDDop_16" localSheetId="0">[4]psd!$W$9:$W$31</definedName>
    <definedName name="PSDDop_16" localSheetId="2">[4]psd!$W$9:$W$31</definedName>
    <definedName name="PSDDop_16">[3]psd!$W$9:$W$11</definedName>
    <definedName name="PSDDop_17" localSheetId="0">[4]psd!$W$9:$W$24</definedName>
    <definedName name="PSDDop_17" localSheetId="2">[4]psd!$W$9:$W$24</definedName>
    <definedName name="PSDDop_17">[3]psd!$W$9:$W$17</definedName>
    <definedName name="PSDDop_18" localSheetId="0">[4]psd!$W$9:$W$24</definedName>
    <definedName name="PSDDop_18" localSheetId="2">[4]psd!$W$9:$W$24</definedName>
    <definedName name="PSDDop_18">[3]psd!$W$9:$W$17</definedName>
    <definedName name="PSDDop_19" localSheetId="0">[4]psd!$W$9:$W$31</definedName>
    <definedName name="PSDDop_19" localSheetId="2">[4]psd!$W$9:$W$31</definedName>
    <definedName name="PSDDop_19">[3]psd!$W$9:$W$23</definedName>
    <definedName name="PSDDop_2" localSheetId="0">[2]psd!$W$9:$W$11</definedName>
    <definedName name="PSDDop_2" localSheetId="2">[2]psd!$W$9:$W$11</definedName>
    <definedName name="PSDDop_2">[3]psd!$W$9:$W$11</definedName>
    <definedName name="PSDDop_20" localSheetId="0">[4]psd!$W$9:$W$30</definedName>
    <definedName name="PSDDop_20" localSheetId="2">[4]psd!$W$9:$W$30</definedName>
    <definedName name="PSDDop_20">[3]psd!$W$9:$W$11</definedName>
    <definedName name="PSDDop_21" localSheetId="0">[4]psd!$W$9:$W$11</definedName>
    <definedName name="PSDDop_21" localSheetId="2">[4]psd!$W$9:$W$11</definedName>
    <definedName name="PSDDop_21">[3]psd!$W$9:$W$16</definedName>
    <definedName name="PSDDop_22" localSheetId="0">[4]psd!$W$9:$W$16</definedName>
    <definedName name="PSDDop_22" localSheetId="2">[4]psd!$W$9:$W$16</definedName>
    <definedName name="PSDDop_22">[3]psd!$W$9:$W$19</definedName>
    <definedName name="PSDDop_23" localSheetId="0">[4]psd!$W$9:$W$13</definedName>
    <definedName name="PSDDop_23" localSheetId="2">[4]psd!$W$9:$W$13</definedName>
    <definedName name="PSDDop_23">[3]psd!$W$9:$W$19</definedName>
    <definedName name="PSDDop_24" localSheetId="0">[4]psd!$W$9:$W$16</definedName>
    <definedName name="PSDDop_24" localSheetId="2">[4]psd!$W$9:$W$16</definedName>
    <definedName name="PSDDop_24">[3]psd!$W$9:$W$11</definedName>
    <definedName name="PSDDop_25" localSheetId="0">[4]psd!$W$9:$W$16</definedName>
    <definedName name="PSDDop_25" localSheetId="2">[4]psd!$W$9:$W$16</definedName>
    <definedName name="PSDDop_25">[3]psd!$W$9:$W$16</definedName>
    <definedName name="PSDDop_26" localSheetId="0">[4]psd!$W$9:$W$13</definedName>
    <definedName name="PSDDop_26" localSheetId="2">[4]psd!$W$9:$W$13</definedName>
    <definedName name="PSDDop_26">[3]psd!$W$9:$W$19</definedName>
    <definedName name="PSDDop_27" localSheetId="0">[4]psd!$W$9:$W$13</definedName>
    <definedName name="PSDDop_27" localSheetId="2">[4]psd!$W$9:$W$13</definedName>
    <definedName name="PSDDop_27">[3]psd!$W$9:$W$19</definedName>
    <definedName name="PSDDop_28">[4]psd!$W$9:$W$16</definedName>
    <definedName name="PSDDop_29">[4]psd!$W$9:$W$16</definedName>
    <definedName name="PSDDop_3" localSheetId="0">[2]psd!$W$9:$W$11</definedName>
    <definedName name="PSDDop_3" localSheetId="2">[2]psd!$W$9:$W$11</definedName>
    <definedName name="PSDDop_3">[3]psd!$W$9:$W$11</definedName>
    <definedName name="PSDDop_30">[4]psd!$W$9:$W$11</definedName>
    <definedName name="PSDDop_31">[4]psd!$W$9:$W$16</definedName>
    <definedName name="PSDDop_32">[4]psd!$W$9:$W$13</definedName>
    <definedName name="PSDDop_33">[4]psd!$W$9:$W$16</definedName>
    <definedName name="PSDDop_34">[4]psd!$W$9:$W$16</definedName>
    <definedName name="PSDDop_35">[4]psd!$W$9:$W$13</definedName>
    <definedName name="PSDDop_36">[4]psd!$W$9:$W$13</definedName>
    <definedName name="PSDDop_37">[4]psd!$W$9:$W$16</definedName>
    <definedName name="PSDDop_38">[4]psd!$W$9:$W$16</definedName>
    <definedName name="PSDDop_39">[5]psd!$W$9:$W$27</definedName>
    <definedName name="PSDDop_4" localSheetId="0">[2]psd!$W$9:$W$11</definedName>
    <definedName name="PSDDop_4" localSheetId="2">[2]psd!$W$9:$W$11</definedName>
    <definedName name="PSDDop_4">[3]psd!$W$9:$W$26</definedName>
    <definedName name="PSDDop_40">[5]psd!$W$9:$W$21</definedName>
    <definedName name="PSDDop_41">[5]psd!$W$9:$W$23</definedName>
    <definedName name="PSDDop_42">[5]psd!$W$9:$W$11</definedName>
    <definedName name="PSDDop_43">[5]psd!$W$9:$W$14</definedName>
    <definedName name="PSDDop_44">[5]psd!$W$9:$W$14</definedName>
    <definedName name="PSDDop_45">[5]psd!$W$9:$W$14</definedName>
    <definedName name="PSDDop_46">[5]psd!$W$9:$W$14</definedName>
    <definedName name="PSDDop_47">[5]psd!$W$9:$W$14</definedName>
    <definedName name="PSDDop_48">[5]psd!$W$9:$W$14</definedName>
    <definedName name="PSDDop_5" localSheetId="0">[2]psd!$W$9:$W$17</definedName>
    <definedName name="PSDDop_5" localSheetId="2">[2]psd!$W$9:$W$17</definedName>
    <definedName name="PSDDop_5">[3]psd!$W$9:$W$25</definedName>
    <definedName name="PSDDop_6" localSheetId="0">[2]psd!$W$9:$W$11</definedName>
    <definedName name="PSDDop_6" localSheetId="2">[2]psd!$W$9:$W$11</definedName>
    <definedName name="PSDDop_6">[3]psd!$W$9:$W$23</definedName>
    <definedName name="PSDDop_7" localSheetId="0">[2]psd!$W$9:$W$15</definedName>
    <definedName name="PSDDop_7" localSheetId="2">[2]psd!$W$9:$W$15</definedName>
    <definedName name="PSDDop_7">[3]psd!$W$9:$W$46</definedName>
    <definedName name="PSDDop_8" localSheetId="0">[2]psd!$W$9:$W$11</definedName>
    <definedName name="PSDDop_8" localSheetId="2">[2]psd!$W$9:$W$11</definedName>
    <definedName name="PSDDop_8">[3]psd!$W$9:$W$11</definedName>
    <definedName name="PSDDop_9" localSheetId="0">[2]psd!$W$9:$W$29</definedName>
    <definedName name="PSDDop_9" localSheetId="2">[2]psd!$W$9:$W$29</definedName>
    <definedName name="PSDDop_9">[3]psd!$W$9:$W$11</definedName>
    <definedName name="PSDEdCen" localSheetId="0">#REF!</definedName>
    <definedName name="PSDEdCen" localSheetId="2">#REF!</definedName>
    <definedName name="PSDEdDop" localSheetId="0">#REF!</definedName>
    <definedName name="PSDEdDop" localSheetId="2">#REF!</definedName>
    <definedName name="PSDEdDop">'[1]KSS I-X'!#REF!</definedName>
    <definedName name="PSDEdMat" localSheetId="0">#REF!</definedName>
    <definedName name="PSDEdMat" localSheetId="2">#REF!</definedName>
    <definedName name="PSDEdMat">'[1]KSS I-X'!#REF!</definedName>
    <definedName name="PSDEdMex" localSheetId="0">#REF!</definedName>
    <definedName name="PSDEdMex" localSheetId="2">#REF!</definedName>
    <definedName name="PSDEdMex">'[1]KSS I-X'!#REF!</definedName>
    <definedName name="PSDEdRab" localSheetId="0">#REF!</definedName>
    <definedName name="PSDEdRab" localSheetId="2">#REF!</definedName>
    <definedName name="PSDEdRab">'[1]KSS I-X'!#REF!</definedName>
    <definedName name="PSDIme" localSheetId="0">#REF!</definedName>
    <definedName name="PSDIme" localSheetId="2">#REF!</definedName>
    <definedName name="PSDKolichestwo" localSheetId="0">#REF!</definedName>
    <definedName name="PSDKolichestwo" localSheetId="2">#REF!</definedName>
    <definedName name="PSDMat" localSheetId="0">#REF!</definedName>
    <definedName name="PSDMat" localSheetId="2">#REF!</definedName>
    <definedName name="PSDMat">'[1]KSS I-X'!#REF!</definedName>
    <definedName name="PSDMat_10" localSheetId="0">[2]psd!$U$9:$U$18</definedName>
    <definedName name="PSDMat_10" localSheetId="2">[2]psd!$U$9:$U$18</definedName>
    <definedName name="PSDMat_10">[3]psd!$U$9:$U$17</definedName>
    <definedName name="PSDMat_11" localSheetId="0">[2]psd!$U$9:$U$18</definedName>
    <definedName name="PSDMat_11" localSheetId="2">[2]psd!$U$9:$U$18</definedName>
    <definedName name="PSDMat_11">[3]psd!$U$9:$U$23</definedName>
    <definedName name="PSDMat_12" localSheetId="0">[4]psd!$U$9:$U$11</definedName>
    <definedName name="PSDMat_12" localSheetId="2">[4]psd!$U$9:$U$11</definedName>
    <definedName name="PSDMat_12">[3]psd!$U$9:$U$11</definedName>
    <definedName name="PSDMat_13" localSheetId="0">[4]psd!$U$9:$U$30</definedName>
    <definedName name="PSDMat_13" localSheetId="2">[4]psd!$U$9:$U$30</definedName>
    <definedName name="PSDMat_13">[3]psd!$U$9:$U$17</definedName>
    <definedName name="PSDMat_14" localSheetId="0">[4]psd!$U$9:$U$24</definedName>
    <definedName name="PSDMat_14" localSheetId="2">[4]psd!$U$9:$U$24</definedName>
    <definedName name="PSDMat_14">[3]psd!$U$9:$U$17</definedName>
    <definedName name="PSDMat_15" localSheetId="0">[4]psd!$U$9:$U$31</definedName>
    <definedName name="PSDMat_15" localSheetId="2">[4]psd!$U$9:$U$31</definedName>
    <definedName name="PSDMat_15">[3]psd!$U$9:$U$23</definedName>
    <definedName name="PSDMat_16" localSheetId="0">[4]psd!$U$9:$U$31</definedName>
    <definedName name="PSDMat_16" localSheetId="2">[4]psd!$U$9:$U$31</definedName>
    <definedName name="PSDMat_16">[3]psd!$U$9:$U$11</definedName>
    <definedName name="PSDMat_17" localSheetId="0">[4]psd!$U$9:$U$24</definedName>
    <definedName name="PSDMat_17" localSheetId="2">[4]psd!$U$9:$U$24</definedName>
    <definedName name="PSDMat_17">[3]psd!$U$9:$U$17</definedName>
    <definedName name="PSDMat_18" localSheetId="0">[4]psd!$U$9:$U$24</definedName>
    <definedName name="PSDMat_18" localSheetId="2">[4]psd!$U$9:$U$24</definedName>
    <definedName name="PSDMat_18">[3]psd!$U$9:$U$17</definedName>
    <definedName name="PSDMat_19" localSheetId="0">[4]psd!$U$9:$U$31</definedName>
    <definedName name="PSDMat_19" localSheetId="2">[4]psd!$U$9:$U$31</definedName>
    <definedName name="PSDMat_19">[3]psd!$U$9:$U$23</definedName>
    <definedName name="PSDMat_2" localSheetId="0">[2]psd!$U$9:$U$11</definedName>
    <definedName name="PSDMat_2" localSheetId="2">[2]psd!$U$9:$U$11</definedName>
    <definedName name="PSDMat_2">[3]psd!$U$9:$U$11</definedName>
    <definedName name="PSDMat_20" localSheetId="0">[4]psd!$U$9:$U$30</definedName>
    <definedName name="PSDMat_20" localSheetId="2">[4]psd!$U$9:$U$30</definedName>
    <definedName name="PSDMat_20">[3]psd!$U$9:$U$11</definedName>
    <definedName name="PSDMat_21" localSheetId="0">[4]psd!$U$9:$U$11</definedName>
    <definedName name="PSDMat_21" localSheetId="2">[4]psd!$U$9:$U$11</definedName>
    <definedName name="PSDMat_21">[3]psd!$U$9:$U$16</definedName>
    <definedName name="PSDMat_22" localSheetId="0">[4]psd!$U$9:$U$16</definedName>
    <definedName name="PSDMat_22" localSheetId="2">[4]psd!$U$9:$U$16</definedName>
    <definedName name="PSDMat_22">[3]psd!$U$9:$U$19</definedName>
    <definedName name="PSDMat_23" localSheetId="0">[4]psd!$U$9:$U$13</definedName>
    <definedName name="PSDMat_23" localSheetId="2">[4]psd!$U$9:$U$13</definedName>
    <definedName name="PSDMat_23">[3]psd!$U$9:$U$19</definedName>
    <definedName name="PSDMat_24" localSheetId="0">[4]psd!$U$9:$U$16</definedName>
    <definedName name="PSDMat_24" localSheetId="2">[4]psd!$U$9:$U$16</definedName>
    <definedName name="PSDMat_24">[3]psd!$U$9:$U$11</definedName>
    <definedName name="PSDMat_25" localSheetId="0">[4]psd!$U$9:$U$16</definedName>
    <definedName name="PSDMat_25" localSheetId="2">[4]psd!$U$9:$U$16</definedName>
    <definedName name="PSDMat_25">[3]psd!$U$9:$U$16</definedName>
    <definedName name="PSDMat_26" localSheetId="0">[4]psd!$U$9:$U$13</definedName>
    <definedName name="PSDMat_26" localSheetId="2">[4]psd!$U$9:$U$13</definedName>
    <definedName name="PSDMat_26">[3]psd!$U$9:$U$19</definedName>
    <definedName name="PSDMat_27" localSheetId="0">[4]psd!$U$9:$U$13</definedName>
    <definedName name="PSDMat_27" localSheetId="2">[4]psd!$U$9:$U$13</definedName>
    <definedName name="PSDMat_27">[3]psd!$U$9:$U$19</definedName>
    <definedName name="PSDMat_28">[4]psd!$U$9:$U$16</definedName>
    <definedName name="PSDMat_29">[4]psd!$U$9:$U$16</definedName>
    <definedName name="PSDMat_3" localSheetId="0">[2]psd!$U$9:$U$11</definedName>
    <definedName name="PSDMat_3" localSheetId="2">[2]psd!$U$9:$U$11</definedName>
    <definedName name="PSDMat_3">[3]psd!$U$9:$U$11</definedName>
    <definedName name="PSDMat_30">[4]psd!$U$9:$U$11</definedName>
    <definedName name="PSDMat_31">[4]psd!$U$9:$U$16</definedName>
    <definedName name="PSDMat_32">[4]psd!$U$9:$U$13</definedName>
    <definedName name="PSDMat_33">[4]psd!$U$9:$U$16</definedName>
    <definedName name="PSDMat_34">[4]psd!$U$9:$U$16</definedName>
    <definedName name="PSDMat_35">[4]psd!$U$9:$U$13</definedName>
    <definedName name="PSDMat_36">[4]psd!$U$9:$U$13</definedName>
    <definedName name="PSDMat_37">[4]psd!$U$9:$U$16</definedName>
    <definedName name="PSDMat_38">[4]psd!$U$9:$U$16</definedName>
    <definedName name="PSDMat_39">[5]psd!$U$9:$U$27</definedName>
    <definedName name="PSDMat_4" localSheetId="0">[2]psd!$U$9:$U$11</definedName>
    <definedName name="PSDMat_4" localSheetId="2">[2]psd!$U$9:$U$11</definedName>
    <definedName name="PSDMat_4">[3]psd!$U$9:$U$26</definedName>
    <definedName name="PSDMat_40">[5]psd!$U$9:$U$21</definedName>
    <definedName name="PSDMat_41">[5]psd!$U$9:$U$23</definedName>
    <definedName name="PSDMat_42">[5]psd!$U$9:$U$11</definedName>
    <definedName name="PSDMat_43">[5]psd!$U$9:$U$14</definedName>
    <definedName name="PSDMat_44">[5]psd!$U$9:$U$14</definedName>
    <definedName name="PSDMat_45">[5]psd!$U$9:$U$14</definedName>
    <definedName name="PSDMat_46">[5]psd!$U$9:$U$14</definedName>
    <definedName name="PSDMat_47">[5]psd!$U$9:$U$14</definedName>
    <definedName name="PSDMat_48">[5]psd!$U$9:$U$14</definedName>
    <definedName name="PSDMat_5" localSheetId="0">[2]psd!$U$9:$U$17</definedName>
    <definedName name="PSDMat_5" localSheetId="2">[2]psd!$U$9:$U$17</definedName>
    <definedName name="PSDMat_5">[3]psd!$U$9:$U$25</definedName>
    <definedName name="PSDMat_6" localSheetId="0">[2]psd!$U$9:$U$11</definedName>
    <definedName name="PSDMat_6" localSheetId="2">[2]psd!$U$9:$U$11</definedName>
    <definedName name="PSDMat_6">[3]psd!$U$9:$U$23</definedName>
    <definedName name="PSDMat_7" localSheetId="0">[2]psd!$U$9:$U$15</definedName>
    <definedName name="PSDMat_7" localSheetId="2">[2]psd!$U$9:$U$15</definedName>
    <definedName name="PSDMat_7">[3]psd!$U$9:$U$46</definedName>
    <definedName name="PSDMat_8" localSheetId="0">[2]psd!$U$9:$U$11</definedName>
    <definedName name="PSDMat_8" localSheetId="2">[2]psd!$U$9:$U$11</definedName>
    <definedName name="PSDMat_8">[3]psd!$U$9:$U$11</definedName>
    <definedName name="PSDMat_9" localSheetId="0">[2]psd!$U$9:$U$29</definedName>
    <definedName name="PSDMat_9" localSheetId="2">[2]psd!$U$9:$U$29</definedName>
    <definedName name="PSDMat_9">[3]psd!$U$9:$U$11</definedName>
    <definedName name="PSDMex" localSheetId="0">#REF!</definedName>
    <definedName name="PSDMex" localSheetId="2">#REF!</definedName>
    <definedName name="PSDMex">'[1]KSS I-X'!#REF!</definedName>
    <definedName name="PSDMex_10" localSheetId="0">[2]psd!$S$9:$S$18</definedName>
    <definedName name="PSDMex_10" localSheetId="2">[2]psd!$S$9:$S$18</definedName>
    <definedName name="PSDMex_10">[3]psd!$S$9:$S$17</definedName>
    <definedName name="PSDMex_11" localSheetId="0">[2]psd!$S$9:$S$18</definedName>
    <definedName name="PSDMex_11" localSheetId="2">[2]psd!$S$9:$S$18</definedName>
    <definedName name="PSDMex_11">[3]psd!$S$9:$S$23</definedName>
    <definedName name="PSDMex_12" localSheetId="0">[4]psd!$S$9:$S$11</definedName>
    <definedName name="PSDMex_12" localSheetId="2">[4]psd!$S$9:$S$11</definedName>
    <definedName name="PSDMex_12">[3]psd!$S$9:$S$11</definedName>
    <definedName name="PSDMex_13" localSheetId="0">[4]psd!$S$9:$S$30</definedName>
    <definedName name="PSDMex_13" localSheetId="2">[4]psd!$S$9:$S$30</definedName>
    <definedName name="PSDMex_13">[3]psd!$S$9:$S$17</definedName>
    <definedName name="PSDMex_14" localSheetId="0">[4]psd!$S$9:$S$24</definedName>
    <definedName name="PSDMex_14" localSheetId="2">[4]psd!$S$9:$S$24</definedName>
    <definedName name="PSDMex_14">[3]psd!$S$9:$S$17</definedName>
    <definedName name="PSDMex_15" localSheetId="0">[4]psd!$S$9:$S$31</definedName>
    <definedName name="PSDMex_15" localSheetId="2">[4]psd!$S$9:$S$31</definedName>
    <definedName name="PSDMex_15">[3]psd!$S$9:$S$23</definedName>
    <definedName name="PSDMex_16" localSheetId="0">[4]psd!$S$9:$S$31</definedName>
    <definedName name="PSDMex_16" localSheetId="2">[4]psd!$S$9:$S$31</definedName>
    <definedName name="PSDMex_16">[3]psd!$S$9:$S$11</definedName>
    <definedName name="PSDMex_17" localSheetId="0">[4]psd!$S$9:$S$24</definedName>
    <definedName name="PSDMex_17" localSheetId="2">[4]psd!$S$9:$S$24</definedName>
    <definedName name="PSDMex_17">[3]psd!$S$9:$S$17</definedName>
    <definedName name="PSDMex_18" localSheetId="0">[4]psd!$S$9:$S$24</definedName>
    <definedName name="PSDMex_18" localSheetId="2">[4]psd!$S$9:$S$24</definedName>
    <definedName name="PSDMex_18">[3]psd!$S$9:$S$17</definedName>
    <definedName name="PSDMex_19" localSheetId="0">[4]psd!$S$9:$S$31</definedName>
    <definedName name="PSDMex_19" localSheetId="2">[4]psd!$S$9:$S$31</definedName>
    <definedName name="PSDMex_19">[3]psd!$S$9:$S$23</definedName>
    <definedName name="PSDMex_2" localSheetId="0">[2]psd!$S$9:$S$11</definedName>
    <definedName name="PSDMex_2" localSheetId="2">[2]psd!$S$9:$S$11</definedName>
    <definedName name="PSDMex_2">[3]psd!$S$9:$S$11</definedName>
    <definedName name="PSDMex_20" localSheetId="0">[4]psd!$S$9:$S$30</definedName>
    <definedName name="PSDMex_20" localSheetId="2">[4]psd!$S$9:$S$30</definedName>
    <definedName name="PSDMex_20">[3]psd!$S$9:$S$11</definedName>
    <definedName name="PSDMex_21" localSheetId="0">[4]psd!$S$9:$S$11</definedName>
    <definedName name="PSDMex_21" localSheetId="2">[4]psd!$S$9:$S$11</definedName>
    <definedName name="PSDMex_21">[3]psd!$S$9:$S$16</definedName>
    <definedName name="PSDMex_22" localSheetId="0">[4]psd!$S$9:$S$16</definedName>
    <definedName name="PSDMex_22" localSheetId="2">[4]psd!$S$9:$S$16</definedName>
    <definedName name="PSDMex_22">[3]psd!$S$9:$S$19</definedName>
    <definedName name="PSDMex_23" localSheetId="0">[4]psd!$S$9:$S$13</definedName>
    <definedName name="PSDMex_23" localSheetId="2">[4]psd!$S$9:$S$13</definedName>
    <definedName name="PSDMex_23">[3]psd!$S$9:$S$19</definedName>
    <definedName name="PSDMex_24" localSheetId="0">[4]psd!$S$9:$S$16</definedName>
    <definedName name="PSDMex_24" localSheetId="2">[4]psd!$S$9:$S$16</definedName>
    <definedName name="PSDMex_24">[3]psd!$S$9:$S$11</definedName>
    <definedName name="PSDMex_25" localSheetId="0">[4]psd!$S$9:$S$16</definedName>
    <definedName name="PSDMex_25" localSheetId="2">[4]psd!$S$9:$S$16</definedName>
    <definedName name="PSDMex_25">[3]psd!$S$9:$S$16</definedName>
    <definedName name="PSDMex_26" localSheetId="0">[4]psd!$S$9:$S$13</definedName>
    <definedName name="PSDMex_26" localSheetId="2">[4]psd!$S$9:$S$13</definedName>
    <definedName name="PSDMex_26">[3]psd!$S$9:$S$19</definedName>
    <definedName name="PSDMex_27" localSheetId="0">[4]psd!$S$9:$S$13</definedName>
    <definedName name="PSDMex_27" localSheetId="2">[4]psd!$S$9:$S$13</definedName>
    <definedName name="PSDMex_27">[3]psd!$S$9:$S$19</definedName>
    <definedName name="PSDMex_28">[4]psd!$S$9:$S$16</definedName>
    <definedName name="PSDMex_29">[4]psd!$S$9:$S$16</definedName>
    <definedName name="PSDMex_3" localSheetId="0">[2]psd!$S$9:$S$11</definedName>
    <definedName name="PSDMex_3" localSheetId="2">[2]psd!$S$9:$S$11</definedName>
    <definedName name="PSDMex_3">[3]psd!$S$9:$S$11</definedName>
    <definedName name="PSDMex_30">[4]psd!$S$9:$S$11</definedName>
    <definedName name="PSDMex_31">[4]psd!$S$9:$S$16</definedName>
    <definedName name="PSDMex_32">[4]psd!$S$9:$S$13</definedName>
    <definedName name="PSDMex_33">[4]psd!$S$9:$S$16</definedName>
    <definedName name="PSDMex_34">[4]psd!$S$9:$S$16</definedName>
    <definedName name="PSDMex_35">[4]psd!$S$9:$S$13</definedName>
    <definedName name="PSDMex_36">[4]psd!$S$9:$S$13</definedName>
    <definedName name="PSDMex_37">[4]psd!$S$9:$S$16</definedName>
    <definedName name="PSDMex_38">[4]psd!$S$9:$S$16</definedName>
    <definedName name="PSDMex_39">[5]psd!$S$9:$S$27</definedName>
    <definedName name="PSDMex_4" localSheetId="0">[2]psd!$S$9:$S$11</definedName>
    <definedName name="PSDMex_4" localSheetId="2">[2]psd!$S$9:$S$11</definedName>
    <definedName name="PSDMex_4">[3]psd!$S$9:$S$26</definedName>
    <definedName name="PSDMex_40">[5]psd!$S$9:$S$21</definedName>
    <definedName name="PSDMex_41">[5]psd!$S$9:$S$23</definedName>
    <definedName name="PSDMex_42">[5]psd!$S$9:$S$11</definedName>
    <definedName name="PSDMex_43">[5]psd!$S$9:$S$14</definedName>
    <definedName name="PSDMex_44">[5]psd!$S$9:$S$14</definedName>
    <definedName name="PSDMex_45">[5]psd!$S$9:$S$14</definedName>
    <definedName name="PSDMex_46">[5]psd!$S$9:$S$14</definedName>
    <definedName name="PSDMex_47">[5]psd!$S$9:$S$14</definedName>
    <definedName name="PSDMex_48">[5]psd!$S$9:$S$14</definedName>
    <definedName name="PSDMex_5" localSheetId="0">[2]psd!$S$9:$S$17</definedName>
    <definedName name="PSDMex_5" localSheetId="2">[2]psd!$S$9:$S$17</definedName>
    <definedName name="PSDMex_5">[3]psd!$S$9:$S$25</definedName>
    <definedName name="PSDMex_6" localSheetId="0">[2]psd!$S$9:$S$11</definedName>
    <definedName name="PSDMex_6" localSheetId="2">[2]psd!$S$9:$S$11</definedName>
    <definedName name="PSDMex_6">[3]psd!$S$9:$S$23</definedName>
    <definedName name="PSDMex_7" localSheetId="0">[2]psd!$S$9:$S$15</definedName>
    <definedName name="PSDMex_7" localSheetId="2">[2]psd!$S$9:$S$15</definedName>
    <definedName name="PSDMex_7">[3]psd!$S$9:$S$46</definedName>
    <definedName name="PSDMex_8" localSheetId="0">[2]psd!$S$9:$S$11</definedName>
    <definedName name="PSDMex_8" localSheetId="2">[2]psd!$S$9:$S$11</definedName>
    <definedName name="PSDMex_8">[3]psd!$S$9:$S$11</definedName>
    <definedName name="PSDMex_9" localSheetId="0">[2]psd!$S$9:$S$29</definedName>
    <definedName name="PSDMex_9" localSheetId="2">[2]psd!$S$9:$S$29</definedName>
    <definedName name="PSDMex_9">[3]psd!$S$9:$S$11</definedName>
    <definedName name="PSDMqrka" localSheetId="0">#REF!</definedName>
    <definedName name="PSDMqrka" localSheetId="2">#REF!</definedName>
    <definedName name="PSDNacIme" localSheetId="0">#REF!</definedName>
    <definedName name="PSDNacIme" localSheetId="2">#REF!</definedName>
    <definedName name="PSDNacIme">'[1]KSS I-X'!#REF!</definedName>
    <definedName name="PSDNacObCen" localSheetId="0">#REF!</definedName>
    <definedName name="PSDNacObCen" localSheetId="2">#REF!</definedName>
    <definedName name="PSDNacObCen">'[1]KSS I-X'!#REF!</definedName>
    <definedName name="PSDNacObDoData" localSheetId="0">#REF!</definedName>
    <definedName name="PSDNacObDoData" localSheetId="2">#REF!</definedName>
    <definedName name="PSDNacObDoData">'[1]KSS I-X'!#REF!</definedName>
    <definedName name="PSDNacObDop" localSheetId="0">#REF!</definedName>
    <definedName name="PSDNacObDop" localSheetId="2">#REF!</definedName>
    <definedName name="PSDNacObDop">'[1]KSS I-X'!#REF!</definedName>
    <definedName name="PSDNacObMat" localSheetId="0">#REF!</definedName>
    <definedName name="PSDNacObMat" localSheetId="2">#REF!</definedName>
    <definedName name="PSDNacObMat">'[1]KSS I-X'!#REF!</definedName>
    <definedName name="PSDNacObMex" localSheetId="0">#REF!</definedName>
    <definedName name="PSDNacObMex" localSheetId="2">#REF!</definedName>
    <definedName name="PSDNacObMex">'[1]KSS I-X'!#REF!</definedName>
    <definedName name="PSDNacObOtData" localSheetId="0">#REF!</definedName>
    <definedName name="PSDNacObOtData" localSheetId="2">#REF!</definedName>
    <definedName name="PSDNacObOtData">'[1]KSS I-X'!#REF!</definedName>
    <definedName name="PSDNacObRab" localSheetId="0">#REF!</definedName>
    <definedName name="PSDNacObRab" localSheetId="2">#REF!</definedName>
    <definedName name="PSDNacObRab">'[1]KSS I-X'!#REF!</definedName>
    <definedName name="PSDNacProcFirst" localSheetId="0">#REF!</definedName>
    <definedName name="PSDNacProcFirst" localSheetId="2">#REF!</definedName>
    <definedName name="PSDNacProcFirst">'[1]KSS I-X'!#REF!</definedName>
    <definedName name="PSDNacProcSecond" localSheetId="0">#REF!</definedName>
    <definedName name="PSDNacProcSecond" localSheetId="2">#REF!</definedName>
    <definedName name="PSDNacProcSecond">'[1]KSS I-X'!#REF!</definedName>
    <definedName name="PSDObCen" localSheetId="0">#REF!</definedName>
    <definedName name="PSDObCen" localSheetId="2">#REF!</definedName>
    <definedName name="PSDObCen">'[1]KSS I-X'!#REF!</definedName>
    <definedName name="PSDObDoData" localSheetId="0">#REF!</definedName>
    <definedName name="PSDObDoData" localSheetId="2">#REF!</definedName>
    <definedName name="PSDObDoData">'[1]KSS I-X'!#REF!</definedName>
    <definedName name="PSDObDop" localSheetId="0">#REF!</definedName>
    <definedName name="PSDObDop" localSheetId="2">#REF!</definedName>
    <definedName name="PSDObDop">'[1]KSS I-X'!#REF!</definedName>
    <definedName name="PSDObMat" localSheetId="0">#REF!</definedName>
    <definedName name="PSDObMat" localSheetId="2">#REF!</definedName>
    <definedName name="PSDObMat">'[1]KSS I-X'!#REF!</definedName>
    <definedName name="PSDObMex" localSheetId="0">#REF!</definedName>
    <definedName name="PSDObMex" localSheetId="2">#REF!</definedName>
    <definedName name="PSDObMex">'[1]KSS I-X'!#REF!</definedName>
    <definedName name="PSDObOtData" localSheetId="0">#REF!</definedName>
    <definedName name="PSDObOtData" localSheetId="2">#REF!</definedName>
    <definedName name="PSDObOtData">'[1]KSS I-X'!#REF!</definedName>
    <definedName name="PSDObRab" localSheetId="0">#REF!</definedName>
    <definedName name="PSDObRab" localSheetId="2">#REF!</definedName>
    <definedName name="PSDObRab">'[1]KSS I-X'!#REF!</definedName>
    <definedName name="PSDOtData" localSheetId="0">#REF!</definedName>
    <definedName name="PSDOtData" localSheetId="2">#REF!</definedName>
    <definedName name="PSDOtData">'[1]KSS I-X'!#REF!</definedName>
    <definedName name="PSDRab" localSheetId="0">#REF!</definedName>
    <definedName name="PSDRab" localSheetId="2">#REF!</definedName>
    <definedName name="PSDRab">'[1]KSS I-X'!#REF!</definedName>
    <definedName name="PSDRab_10" localSheetId="0">[2]psd!$Q$9:$Q$18</definedName>
    <definedName name="PSDRab_10" localSheetId="2">[2]psd!$Q$9:$Q$18</definedName>
    <definedName name="PSDRab_10">[3]psd!$Q$9:$Q$17</definedName>
    <definedName name="PSDRab_11" localSheetId="0">[2]psd!$Q$9:$Q$18</definedName>
    <definedName name="PSDRab_11" localSheetId="2">[2]psd!$Q$9:$Q$18</definedName>
    <definedName name="PSDRab_11">[3]psd!$Q$9:$Q$23</definedName>
    <definedName name="PSDRab_12" localSheetId="0">[4]psd!$Q$9:$Q$11</definedName>
    <definedName name="PSDRab_12" localSheetId="2">[4]psd!$Q$9:$Q$11</definedName>
    <definedName name="PSDRab_12">[3]psd!$Q$9:$Q$11</definedName>
    <definedName name="PSDRab_13" localSheetId="0">[4]psd!$Q$9:$Q$30</definedName>
    <definedName name="PSDRab_13" localSheetId="2">[4]psd!$Q$9:$Q$30</definedName>
    <definedName name="PSDRab_13">[3]psd!$Q$9:$Q$17</definedName>
    <definedName name="PSDRab_14" localSheetId="0">[4]psd!$Q$9:$Q$24</definedName>
    <definedName name="PSDRab_14" localSheetId="2">[4]psd!$Q$9:$Q$24</definedName>
    <definedName name="PSDRab_14">[3]psd!$Q$9:$Q$17</definedName>
    <definedName name="PSDRab_15" localSheetId="0">[4]psd!$Q$9:$Q$31</definedName>
    <definedName name="PSDRab_15" localSheetId="2">[4]psd!$Q$9:$Q$31</definedName>
    <definedName name="PSDRab_15">[3]psd!$Q$9:$Q$23</definedName>
    <definedName name="PSDRab_16" localSheetId="0">[4]psd!$Q$9:$Q$31</definedName>
    <definedName name="PSDRab_16" localSheetId="2">[4]psd!$Q$9:$Q$31</definedName>
    <definedName name="PSDRab_16">[3]psd!$Q$9:$Q$11</definedName>
    <definedName name="PSDRab_17" localSheetId="0">[4]psd!$Q$9:$Q$24</definedName>
    <definedName name="PSDRab_17" localSheetId="2">[4]psd!$Q$9:$Q$24</definedName>
    <definedName name="PSDRab_17">[3]psd!$Q$9:$Q$17</definedName>
    <definedName name="PSDRab_18" localSheetId="0">[4]psd!$Q$9:$Q$24</definedName>
    <definedName name="PSDRab_18" localSheetId="2">[4]psd!$Q$9:$Q$24</definedName>
    <definedName name="PSDRab_18">[3]psd!$Q$9:$Q$17</definedName>
    <definedName name="PSDRab_19" localSheetId="0">[4]psd!$Q$9:$Q$31</definedName>
    <definedName name="PSDRab_19" localSheetId="2">[4]psd!$Q$9:$Q$31</definedName>
    <definedName name="PSDRab_19">[3]psd!$Q$9:$Q$23</definedName>
    <definedName name="PSDRab_2" localSheetId="0">[2]psd!$Q$9:$Q$11</definedName>
    <definedName name="PSDRab_2" localSheetId="2">[2]psd!$Q$9:$Q$11</definedName>
    <definedName name="PSDRab_2">[3]psd!$Q$9:$Q$11</definedName>
    <definedName name="PSDRab_20" localSheetId="0">[4]psd!$Q$9:$Q$30</definedName>
    <definedName name="PSDRab_20" localSheetId="2">[4]psd!$Q$9:$Q$30</definedName>
    <definedName name="PSDRab_20">[3]psd!$Q$9:$Q$11</definedName>
    <definedName name="PSDRab_21" localSheetId="0">[4]psd!$Q$9:$Q$11</definedName>
    <definedName name="PSDRab_21" localSheetId="2">[4]psd!$Q$9:$Q$11</definedName>
    <definedName name="PSDRab_21">[3]psd!$Q$9:$Q$16</definedName>
    <definedName name="PSDRab_22" localSheetId="0">[4]psd!$Q$9:$Q$16</definedName>
    <definedName name="PSDRab_22" localSheetId="2">[4]psd!$Q$9:$Q$16</definedName>
    <definedName name="PSDRab_22">[3]psd!$Q$9:$Q$19</definedName>
    <definedName name="PSDRab_23" localSheetId="0">[4]psd!$Q$9:$Q$13</definedName>
    <definedName name="PSDRab_23" localSheetId="2">[4]psd!$Q$9:$Q$13</definedName>
    <definedName name="PSDRab_23">[3]psd!$Q$9:$Q$19</definedName>
    <definedName name="PSDRab_24" localSheetId="0">[4]psd!$Q$9:$Q$16</definedName>
    <definedName name="PSDRab_24" localSheetId="2">[4]psd!$Q$9:$Q$16</definedName>
    <definedName name="PSDRab_24">[3]psd!$Q$9:$Q$11</definedName>
    <definedName name="PSDRab_25" localSheetId="0">[4]psd!$Q$9:$Q$16</definedName>
    <definedName name="PSDRab_25" localSheetId="2">[4]psd!$Q$9:$Q$16</definedName>
    <definedName name="PSDRab_25">[3]psd!$Q$9:$Q$16</definedName>
    <definedName name="PSDRab_26" localSheetId="0">[4]psd!$Q$9:$Q$13</definedName>
    <definedName name="PSDRab_26" localSheetId="2">[4]psd!$Q$9:$Q$13</definedName>
    <definedName name="PSDRab_26">[3]psd!$Q$9:$Q$19</definedName>
    <definedName name="PSDRab_27" localSheetId="0">[4]psd!$Q$9:$Q$13</definedName>
    <definedName name="PSDRab_27" localSheetId="2">[4]psd!$Q$9:$Q$13</definedName>
    <definedName name="PSDRab_27">[3]psd!$Q$9:$Q$19</definedName>
    <definedName name="PSDRab_28">[4]psd!$Q$9:$Q$16</definedName>
    <definedName name="PSDRab_29">[4]psd!$Q$9:$Q$16</definedName>
    <definedName name="PSDRab_3" localSheetId="0">[2]psd!$Q$9:$Q$11</definedName>
    <definedName name="PSDRab_3" localSheetId="2">[2]psd!$Q$9:$Q$11</definedName>
    <definedName name="PSDRab_3">[3]psd!$Q$9:$Q$11</definedName>
    <definedName name="PSDRab_30">[4]psd!$Q$9:$Q$11</definedName>
    <definedName name="PSDRab_31">[4]psd!$Q$9:$Q$16</definedName>
    <definedName name="PSDRab_32">[4]psd!$Q$9:$Q$13</definedName>
    <definedName name="PSDRab_33">[4]psd!$Q$9:$Q$16</definedName>
    <definedName name="PSDRab_34">[4]psd!$Q$9:$Q$16</definedName>
    <definedName name="PSDRab_35">[4]psd!$Q$9:$Q$13</definedName>
    <definedName name="PSDRab_36">[4]psd!$Q$9:$Q$13</definedName>
    <definedName name="PSDRab_37">[4]psd!$Q$9:$Q$16</definedName>
    <definedName name="PSDRab_38">[4]psd!$Q$9:$Q$16</definedName>
    <definedName name="PSDRab_39">[5]psd!$Q$9:$Q$27</definedName>
    <definedName name="PSDRab_4" localSheetId="0">[2]psd!$Q$9:$Q$11</definedName>
    <definedName name="PSDRab_4" localSheetId="2">[2]psd!$Q$9:$Q$11</definedName>
    <definedName name="PSDRab_4">[3]psd!$Q$9:$Q$26</definedName>
    <definedName name="PSDRab_40">[5]psd!$Q$9:$Q$21</definedName>
    <definedName name="PSDRab_41">[5]psd!$Q$9:$Q$23</definedName>
    <definedName name="PSDRab_42">[5]psd!$Q$9:$Q$11</definedName>
    <definedName name="PSDRab_43">[5]psd!$Q$9:$Q$14</definedName>
    <definedName name="PSDRab_44">[5]psd!$Q$9:$Q$14</definedName>
    <definedName name="PSDRab_45">[5]psd!$Q$9:$Q$14</definedName>
    <definedName name="PSDRab_46">[5]psd!$Q$9:$Q$14</definedName>
    <definedName name="PSDRab_47">[5]psd!$Q$9:$Q$14</definedName>
    <definedName name="PSDRab_48">[5]psd!$Q$9:$Q$14</definedName>
    <definedName name="PSDRab_5" localSheetId="0">[2]psd!$Q$9:$Q$17</definedName>
    <definedName name="PSDRab_5" localSheetId="2">[2]psd!$Q$9:$Q$17</definedName>
    <definedName name="PSDRab_5">[3]psd!$Q$9:$Q$25</definedName>
    <definedName name="PSDRab_6" localSheetId="0">[2]psd!$Q$9:$Q$11</definedName>
    <definedName name="PSDRab_6" localSheetId="2">[2]psd!$Q$9:$Q$11</definedName>
    <definedName name="PSDRab_6">[3]psd!$Q$9:$Q$23</definedName>
    <definedName name="PSDRab_7" localSheetId="0">[2]psd!$Q$9:$Q$15</definedName>
    <definedName name="PSDRab_7" localSheetId="2">[2]psd!$Q$9:$Q$15</definedName>
    <definedName name="PSDRab_7">[3]psd!$Q$9:$Q$46</definedName>
    <definedName name="PSDRab_8" localSheetId="0">[2]psd!$Q$9:$Q$11</definedName>
    <definedName name="PSDRab_8" localSheetId="2">[2]psd!$Q$9:$Q$11</definedName>
    <definedName name="PSDRab_8">[3]psd!$Q$9:$Q$11</definedName>
    <definedName name="PSDRab_9" localSheetId="0">[2]psd!$Q$9:$Q$29</definedName>
    <definedName name="PSDRab_9" localSheetId="2">[2]psd!$Q$9:$Q$29</definedName>
    <definedName name="PSDRab_9">[3]psd!$Q$9:$Q$11</definedName>
    <definedName name="PSDShifar" localSheetId="0">#REF!</definedName>
    <definedName name="PSDShifar" localSheetId="2">#REF!</definedName>
    <definedName name="PSDWsCen" localSheetId="0">#REF!</definedName>
    <definedName name="PSDWsCen" localSheetId="2">#REF!</definedName>
    <definedName name="PSDWsCen">'[1]KSS I-X'!#REF!</definedName>
    <definedName name="PSDWsDoData" localSheetId="0">#REF!</definedName>
    <definedName name="PSDWsDoData" localSheetId="2">#REF!</definedName>
    <definedName name="PSDWsDoData">'[1]KSS I-X'!#REF!</definedName>
    <definedName name="PSDWsDop" localSheetId="0">#REF!</definedName>
    <definedName name="PSDWsDop" localSheetId="2">#REF!</definedName>
    <definedName name="PSDWsDop">'[1]KSS I-X'!#REF!</definedName>
    <definedName name="PSDWsMat" localSheetId="0">#REF!</definedName>
    <definedName name="PSDWsMat" localSheetId="2">#REF!</definedName>
    <definedName name="PSDWsMat">'[1]KSS I-X'!#REF!</definedName>
    <definedName name="PSDWsMex" localSheetId="0">#REF!</definedName>
    <definedName name="PSDWsMex" localSheetId="2">#REF!</definedName>
    <definedName name="PSDWsMex">'[1]KSS I-X'!#REF!</definedName>
    <definedName name="PSDWsOtData" localSheetId="0">#REF!</definedName>
    <definedName name="PSDWsOtData" localSheetId="2">#REF!</definedName>
    <definedName name="PSDWsOtData">'[1]KSS I-X'!#REF!</definedName>
    <definedName name="PSDWsRab" localSheetId="0">#REF!</definedName>
    <definedName name="PSDWsRab" localSheetId="2">#REF!</definedName>
    <definedName name="PSDWsRab">'[1]KSS I-X'!#REF!</definedName>
    <definedName name="s">'[1]KSS I-X'!#REF!</definedName>
    <definedName name="SMRMatCen" localSheetId="0">#REF!</definedName>
    <definedName name="SMRMatCen" localSheetId="2">#REF!</definedName>
    <definedName name="SMRMatCen">#REF!</definedName>
    <definedName name="SMRMatEdCen" localSheetId="0">#REF!</definedName>
    <definedName name="SMRMatEdCen" localSheetId="2">#REF!</definedName>
    <definedName name="SMRMatEdCen">#REF!</definedName>
    <definedName name="SMRMatIme" localSheetId="0">#REF!</definedName>
    <definedName name="SMRMatIme" localSheetId="2">#REF!</definedName>
    <definedName name="SMRMatIme">#REF!</definedName>
    <definedName name="SMRMatKol" localSheetId="0">#REF!</definedName>
    <definedName name="SMRMatKol" localSheetId="2">#REF!</definedName>
    <definedName name="SMRMatKol">#REF!</definedName>
    <definedName name="SMRMatMqrka" localSheetId="0">#REF!</definedName>
    <definedName name="SMRMatMqrka" localSheetId="2">#REF!</definedName>
    <definedName name="SMRMatMqrka">#REF!</definedName>
    <definedName name="SMRMatObCen" localSheetId="0">#REF!</definedName>
    <definedName name="SMRMatObCen" localSheetId="2">#REF!</definedName>
    <definedName name="SMRMatObCen">#REF!</definedName>
    <definedName name="SMRMatOldEdCen" localSheetId="0">#REF!</definedName>
    <definedName name="SMRMatOldEdCen" localSheetId="2">#REF!</definedName>
    <definedName name="SMRMatOldEdCen">#REF!</definedName>
    <definedName name="SMRMexCen" localSheetId="0">#REF!</definedName>
    <definedName name="SMRMexCen" localSheetId="2">#REF!</definedName>
    <definedName name="SMRMexCen">#REF!</definedName>
    <definedName name="SMRMexEdCen" localSheetId="0">#REF!</definedName>
    <definedName name="SMRMexEdCen" localSheetId="2">#REF!</definedName>
    <definedName name="SMRMexEdCen">#REF!</definedName>
    <definedName name="SMRMexIme" localSheetId="0">#REF!</definedName>
    <definedName name="SMRMexIme" localSheetId="2">#REF!</definedName>
    <definedName name="SMRMexIme">#REF!</definedName>
    <definedName name="SMRMexKol" localSheetId="0">#REF!</definedName>
    <definedName name="SMRMexKol" localSheetId="2">#REF!</definedName>
    <definedName name="SMRMexKol">#REF!</definedName>
    <definedName name="SMRMexMqrka" localSheetId="0">#REF!</definedName>
    <definedName name="SMRMexMqrka" localSheetId="2">#REF!</definedName>
    <definedName name="SMRMexMqrka">#REF!</definedName>
    <definedName name="SMRMexObCen" localSheetId="0">#REF!</definedName>
    <definedName name="SMRMexObCen" localSheetId="2">#REF!</definedName>
    <definedName name="SMRMexObCen">#REF!</definedName>
    <definedName name="SMRMexObKol" localSheetId="0">#REF!</definedName>
    <definedName name="SMRMexObKol" localSheetId="2">#REF!</definedName>
    <definedName name="SMRMexObKol">#REF!</definedName>
    <definedName name="SMRMexOldEdCen" localSheetId="0">#REF!</definedName>
    <definedName name="SMRMexOldEdCen" localSheetId="2">#REF!</definedName>
    <definedName name="SMRMexOldEdCen">#REF!</definedName>
    <definedName name="SMRRabCen" localSheetId="0">#REF!</definedName>
    <definedName name="SMRRabCen" localSheetId="2">#REF!</definedName>
    <definedName name="SMRRabCen">#REF!</definedName>
    <definedName name="SMRRabEdCen" localSheetId="0">#REF!</definedName>
    <definedName name="SMRRabEdCen" localSheetId="2">#REF!</definedName>
    <definedName name="SMRRabEdCen">#REF!</definedName>
    <definedName name="SMRRabIme" localSheetId="0">#REF!</definedName>
    <definedName name="SMRRabIme" localSheetId="2">#REF!</definedName>
    <definedName name="SMRRabIme">#REF!</definedName>
    <definedName name="SMRRabKol" localSheetId="0">#REF!</definedName>
    <definedName name="SMRRabKol" localSheetId="2">#REF!</definedName>
    <definedName name="SMRRabKol">#REF!</definedName>
    <definedName name="SMRRabMexObCen" localSheetId="0">#REF!</definedName>
    <definedName name="SMRRabMexObCen" localSheetId="2">#REF!</definedName>
    <definedName name="SMRRabMexObCen">#REF!</definedName>
    <definedName name="SMRRabMqrka" localSheetId="0">#REF!</definedName>
    <definedName name="SMRRabMqrka" localSheetId="2">#REF!</definedName>
    <definedName name="SMRRabMqrka">#REF!</definedName>
    <definedName name="SMRRabObCen" localSheetId="0">#REF!</definedName>
    <definedName name="SMRRabObCen" localSheetId="2">#REF!</definedName>
    <definedName name="SMRRabObCen">#REF!</definedName>
    <definedName name="SMRRabObKol" localSheetId="0">#REF!</definedName>
    <definedName name="SMRRabObKol" localSheetId="2">#REF!</definedName>
    <definedName name="SMRRabObKol">#REF!</definedName>
    <definedName name="SMRRabOldEdCen" localSheetId="0">#REF!</definedName>
    <definedName name="SMRRabOldEdCen" localSheetId="2">#REF!</definedName>
    <definedName name="SMRRabOldEdCen">#REF!</definedName>
    <definedName name="Systawil" localSheetId="0">#REF!</definedName>
    <definedName name="Systawil" localSheetId="2">#REF!</definedName>
    <definedName name="Systawil">'[1]KSS I-X'!#REF!</definedName>
    <definedName name="TemplateType" localSheetId="0">#REF!</definedName>
    <definedName name="TemplateType" localSheetId="2">#REF!</definedName>
    <definedName name="TemplateType">#REF!</definedName>
    <definedName name="ZaObobshtawane" localSheetId="0">#REF!</definedName>
    <definedName name="ZaObobshtawane" localSheetId="2">#REF!</definedName>
    <definedName name="ZaObobshtawane1" localSheetId="0">#REF!</definedName>
    <definedName name="ZaObobshtawane1" localSheetId="2">#REF!</definedName>
    <definedName name="ZaObobshtawane2" localSheetId="0">#REF!</definedName>
    <definedName name="ZaObobshtawane2" localSheetId="2">#REF!</definedName>
    <definedName name="ZaObobshtawane2">'[1]KSS I-X'!#REF!</definedName>
    <definedName name="ZaObobshtawaneCopy0" localSheetId="0">#REF!</definedName>
    <definedName name="ZaObobshtawaneCopy0" localSheetId="2">#REF!</definedName>
    <definedName name="ZaObobshtawaneCopy1" localSheetId="0">#REF!</definedName>
    <definedName name="ZaObobshtawaneCopy1" localSheetId="2">#REF!</definedName>
    <definedName name="ZaObobshtawaneCopy1">'[1]KSS I-X'!#REF!</definedName>
    <definedName name="ZaObobshtawaneCopy2" localSheetId="0">#REF!</definedName>
    <definedName name="ZaObobshtawaneCopy2" localSheetId="2">#REF!</definedName>
    <definedName name="ZaObobshtawaneCopy2">'[1]KSS I-X'!#REF!</definedName>
    <definedName name="а">'[1]KSS I-X'!#REF!</definedName>
    <definedName name="асд">'[1]KSS I-X'!#REF!</definedName>
    <definedName name="_xlnm.Print_Area" localSheetId="5">Битов!$A$1:$G$61</definedName>
    <definedName name="_xlnm.Print_Area" localSheetId="8">'Вертикална и пътна'!$A$1:$G$49</definedName>
    <definedName name="_xlnm.Print_Area" localSheetId="11">Видеонаблюдение!$A$1:$G$35</definedName>
    <definedName name="_xlnm.Print_Area" localSheetId="7">'Водомерна шахта'!$A$1:$G$19</definedName>
    <definedName name="_xlnm.Print_Area" localSheetId="0">ГЕН.СМЕТКА!$A$1:$D$26</definedName>
    <definedName name="_xlnm.Print_Area" localSheetId="4">Едрогабаритни!$A$1:$G$82</definedName>
    <definedName name="_xlnm.Print_Area" localSheetId="16">Мълниезащита!$A$1:$G$127</definedName>
    <definedName name="_xlnm.Print_Area" localSheetId="1">Обобщена!$A$1:$F$133</definedName>
    <definedName name="_xlnm.Print_Area" localSheetId="12">Ограда!$A$1:$G$20</definedName>
    <definedName name="_xlnm.Print_Area" localSheetId="3">'Опасни и електрическо'!$A$1:$G$282</definedName>
    <definedName name="_xlnm.Print_Area" localSheetId="6">'Офис Контейнер'!$A$1:$G$67</definedName>
    <definedName name="_xlnm.Print_Area" localSheetId="15">Паркоустройство!$A$1:$G$41</definedName>
    <definedName name="_xlnm.Print_Area" localSheetId="9">'Периметрова охрана'!$A$1:$G$56</definedName>
    <definedName name="_xlnm.Print_Area" localSheetId="13">'Площадкови Комуникации'!$A$1:$G$196</definedName>
    <definedName name="_xlnm.Print_Area" localSheetId="10">Пожароизвестяване!$A$1:$G$51</definedName>
    <definedName name="_xlnm.Print_Area" localSheetId="2">СФР!$A$1:$I$31</definedName>
    <definedName name="_xlnm.Print_Area" localSheetId="14">Технологична!$A$1:$G$24</definedName>
    <definedName name="_xlnm.Print_Titles" localSheetId="1">Обобщена!$8:$8</definedName>
    <definedName name="са">'[1]KSS I-X'!#REF!</definedName>
  </definedNames>
  <calcPr calcId="144525"/>
</workbook>
</file>

<file path=xl/calcChain.xml><?xml version="1.0" encoding="utf-8"?>
<calcChain xmlns="http://schemas.openxmlformats.org/spreadsheetml/2006/main">
  <c r="F128" i="24" l="1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04" i="24"/>
  <c r="F103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30" i="24"/>
  <c r="F25" i="24"/>
  <c r="F24" i="24"/>
  <c r="F23" i="24"/>
  <c r="F22" i="24"/>
  <c r="F21" i="24"/>
  <c r="F20" i="24"/>
  <c r="F19" i="24"/>
  <c r="F18" i="24"/>
  <c r="F17" i="24"/>
  <c r="F37" i="24"/>
  <c r="F38" i="24"/>
  <c r="F39" i="24"/>
  <c r="F36" i="24"/>
  <c r="F114" i="24"/>
  <c r="F113" i="24"/>
  <c r="F112" i="24"/>
  <c r="F111" i="24"/>
  <c r="F110" i="24"/>
  <c r="F109" i="24"/>
  <c r="F107" i="24"/>
  <c r="F106" i="24"/>
  <c r="F105" i="24"/>
  <c r="F102" i="24"/>
  <c r="F70" i="24"/>
  <c r="F44" i="24"/>
  <c r="F43" i="24"/>
  <c r="F33" i="24"/>
  <c r="F32" i="24"/>
  <c r="F11" i="24"/>
  <c r="F12" i="24"/>
  <c r="F13" i="24"/>
  <c r="F14" i="24"/>
  <c r="F15" i="24"/>
  <c r="F10" i="24"/>
  <c r="B15" i="27"/>
  <c r="C15" i="27" s="1"/>
  <c r="D15" i="27" s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G9" i="23"/>
  <c r="G10" i="23"/>
  <c r="G26" i="23"/>
  <c r="G27" i="23" s="1"/>
  <c r="G9" i="5"/>
  <c r="G10" i="5"/>
  <c r="G84" i="5" s="1"/>
  <c r="G85" i="5" s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9" i="5"/>
  <c r="G50" i="5"/>
  <c r="G51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98" i="22"/>
  <c r="G199" i="22" s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31" i="1"/>
  <c r="G236" i="1"/>
  <c r="G224" i="1"/>
  <c r="G12" i="21"/>
  <c r="G13" i="21"/>
  <c r="G14" i="21"/>
  <c r="G129" i="21" s="1"/>
  <c r="G130" i="21" s="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3" i="19"/>
  <c r="G44" i="19" s="1"/>
  <c r="G9" i="1"/>
  <c r="G10" i="1"/>
  <c r="G11" i="1"/>
  <c r="G284" i="1" s="1"/>
  <c r="G12" i="1"/>
  <c r="G13" i="1"/>
  <c r="G14" i="1"/>
  <c r="G15" i="1"/>
  <c r="G16" i="1"/>
  <c r="G17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A33" i="5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G9" i="7"/>
  <c r="G11" i="7"/>
  <c r="G12" i="7"/>
  <c r="G13" i="7"/>
  <c r="G14" i="7"/>
  <c r="G16" i="7"/>
  <c r="G17" i="7"/>
  <c r="G18" i="7"/>
  <c r="A19" i="7"/>
  <c r="A20" i="7" s="1"/>
  <c r="A21" i="7" s="1"/>
  <c r="A22" i="7" s="1"/>
  <c r="G19" i="7"/>
  <c r="G20" i="7"/>
  <c r="G21" i="7"/>
  <c r="G22" i="7"/>
  <c r="G24" i="7"/>
  <c r="G25" i="7"/>
  <c r="G26" i="7"/>
  <c r="G28" i="7"/>
  <c r="G29" i="7"/>
  <c r="G30" i="7"/>
  <c r="G32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3" i="7"/>
  <c r="G64" i="7" s="1"/>
  <c r="G9" i="8"/>
  <c r="G10" i="8"/>
  <c r="G11" i="8"/>
  <c r="G12" i="8"/>
  <c r="G13" i="8"/>
  <c r="G14" i="8"/>
  <c r="G15" i="8"/>
  <c r="G17" i="8"/>
  <c r="A18" i="8"/>
  <c r="G18" i="8"/>
  <c r="A19" i="8"/>
  <c r="A20" i="8" s="1"/>
  <c r="A21" i="8" s="1"/>
  <c r="A22" i="8" s="1"/>
  <c r="A23" i="8" s="1"/>
  <c r="G19" i="8"/>
  <c r="G20" i="8"/>
  <c r="G21" i="8"/>
  <c r="G22" i="8"/>
  <c r="G23" i="8"/>
  <c r="G25" i="8"/>
  <c r="G26" i="8"/>
  <c r="G27" i="8"/>
  <c r="G28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5" i="8"/>
  <c r="G66" i="8"/>
  <c r="G67" i="8"/>
  <c r="G69" i="8"/>
  <c r="G70" i="8" s="1"/>
  <c r="G9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G10" i="10"/>
  <c r="G11" i="10"/>
  <c r="G12" i="10"/>
  <c r="G13" i="10"/>
  <c r="G14" i="10"/>
  <c r="G15" i="10"/>
  <c r="G16" i="10"/>
  <c r="G17" i="10"/>
  <c r="G18" i="10"/>
  <c r="G19" i="10"/>
  <c r="G21" i="10"/>
  <c r="G22" i="10" s="1"/>
  <c r="G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G10" i="12"/>
  <c r="G11" i="12"/>
  <c r="G12" i="12"/>
  <c r="G13" i="12"/>
  <c r="G14" i="12"/>
  <c r="G15" i="12"/>
  <c r="G16" i="12"/>
  <c r="G17" i="12"/>
  <c r="G18" i="12"/>
  <c r="G19" i="12"/>
  <c r="G20" i="12"/>
  <c r="G22" i="12"/>
  <c r="G23" i="12" s="1"/>
  <c r="G24" i="12" s="1"/>
  <c r="G9" i="15"/>
  <c r="G10" i="15"/>
  <c r="G37" i="15" s="1"/>
  <c r="G11" i="15"/>
  <c r="G12" i="15"/>
  <c r="G13" i="15"/>
  <c r="G14" i="15"/>
  <c r="G15" i="15"/>
  <c r="G16" i="15"/>
  <c r="G17" i="15"/>
  <c r="G18" i="15"/>
  <c r="G20" i="15"/>
  <c r="G21" i="15"/>
  <c r="G22" i="15"/>
  <c r="G23" i="15"/>
  <c r="G24" i="15"/>
  <c r="G25" i="15"/>
  <c r="G26" i="15"/>
  <c r="G27" i="15"/>
  <c r="G28" i="15"/>
  <c r="G29" i="15"/>
  <c r="G32" i="15"/>
  <c r="G33" i="15"/>
  <c r="G34" i="15"/>
  <c r="G35" i="15"/>
  <c r="G9" i="16"/>
  <c r="G53" i="16" s="1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10" i="17"/>
  <c r="G58" i="17" s="1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35" i="18"/>
  <c r="G51" i="18" s="1"/>
  <c r="G36" i="18"/>
  <c r="G37" i="18"/>
  <c r="G38" i="18"/>
  <c r="G39" i="18"/>
  <c r="G40" i="18"/>
  <c r="G41" i="18"/>
  <c r="G42" i="18"/>
  <c r="G43" i="18"/>
  <c r="G45" i="18"/>
  <c r="G46" i="18"/>
  <c r="G47" i="18"/>
  <c r="G48" i="18"/>
  <c r="G49" i="18"/>
  <c r="G38" i="15" l="1"/>
  <c r="G39" i="15" s="1"/>
  <c r="G60" i="17"/>
  <c r="G59" i="17"/>
  <c r="G52" i="18"/>
  <c r="G53" i="18"/>
  <c r="G286" i="1"/>
  <c r="G285" i="1"/>
  <c r="G54" i="16"/>
  <c r="G55" i="16"/>
  <c r="G23" i="10"/>
  <c r="G71" i="8"/>
  <c r="G65" i="7"/>
  <c r="F129" i="24"/>
  <c r="D19" i="27" s="1"/>
  <c r="F40" i="24"/>
  <c r="D17" i="27" s="1"/>
  <c r="F99" i="24"/>
  <c r="D18" i="27" s="1"/>
  <c r="D16" i="27" l="1"/>
  <c r="F131" i="24"/>
  <c r="F132" i="24" s="1"/>
  <c r="F133" i="24" s="1"/>
  <c r="D16" i="26"/>
  <c r="H16" i="26" s="1"/>
  <c r="H18" i="26" s="1"/>
  <c r="D20" i="27" s="1"/>
  <c r="D28" i="26"/>
  <c r="H28" i="26" s="1"/>
  <c r="H30" i="26" s="1"/>
  <c r="D22" i="27" s="1"/>
  <c r="D24" i="27" l="1"/>
  <c r="D25" i="27" l="1"/>
  <c r="D26" i="27"/>
</calcChain>
</file>

<file path=xl/sharedStrings.xml><?xml version="1.0" encoding="utf-8"?>
<sst xmlns="http://schemas.openxmlformats.org/spreadsheetml/2006/main" count="2576" uniqueCount="1060">
  <si>
    <t>No.</t>
  </si>
  <si>
    <t>Единица</t>
  </si>
  <si>
    <t>I</t>
  </si>
  <si>
    <t>II</t>
  </si>
  <si>
    <t>III</t>
  </si>
  <si>
    <t>IV</t>
  </si>
  <si>
    <t>V</t>
  </si>
  <si>
    <t>VI</t>
  </si>
  <si>
    <t>бр</t>
  </si>
  <si>
    <t>Количество</t>
  </si>
  <si>
    <t>Параметър</t>
  </si>
  <si>
    <t>м</t>
  </si>
  <si>
    <t>Непредвидени разходи, 8% от общата стойност на обекта, лв, без вкл. ДДС</t>
  </si>
  <si>
    <t>Стойност общо за обекта с включени непредвидени разходи, лв, с вкл. ДДС</t>
  </si>
  <si>
    <t>Стойност общо за обекта без включени непредвидени разходи, лв, без вкл. ДДС</t>
  </si>
  <si>
    <t>Цена без ДДС, лв</t>
  </si>
  <si>
    <t>ед. Цена, лв</t>
  </si>
  <si>
    <t>м3</t>
  </si>
  <si>
    <t>м2</t>
  </si>
  <si>
    <t>бр.</t>
  </si>
  <si>
    <t>Земни работи</t>
  </si>
  <si>
    <t>Монтаж на метална конструкция</t>
  </si>
  <si>
    <t>Обект:</t>
  </si>
  <si>
    <t>Изграждане на център за безвъзмездно предаване на разделно събрани отпадъци от домакинствата, в т.ч. едрогабаритни отпадъци, опасни отпадъци от домакинствата,  гр. Монтана</t>
  </si>
  <si>
    <t xml:space="preserve">ПОДОБЕКТ:   </t>
  </si>
  <si>
    <t xml:space="preserve">ФАЗА:     </t>
  </si>
  <si>
    <t>ДATA:</t>
  </si>
  <si>
    <t>РП</t>
  </si>
  <si>
    <t>Количествено стойностна сметка</t>
  </si>
  <si>
    <t>Част архитектурна</t>
  </si>
  <si>
    <t>Шифър СМР</t>
  </si>
  <si>
    <t xml:space="preserve">м2 </t>
  </si>
  <si>
    <t xml:space="preserve">9992100008a  </t>
  </si>
  <si>
    <t>04.982</t>
  </si>
  <si>
    <t>Циментова шпакловка по стоманобетонови стени</t>
  </si>
  <si>
    <t>392.800</t>
  </si>
  <si>
    <t>Монтаж на казанчета от ламарина с РVC покритие</t>
  </si>
  <si>
    <t xml:space="preserve">бр </t>
  </si>
  <si>
    <t>05.139</t>
  </si>
  <si>
    <t>Тухлена зидария над 1/2 тухла с решетъчни тухли на вароциментов разтвор</t>
  </si>
  <si>
    <t>Доставка на шапка от ламарина с PVC покритие с разгъвка 50 см. - преградни зидове с височина 4,60 м.</t>
  </si>
  <si>
    <t>10.011</t>
  </si>
  <si>
    <t>Bътрешна варова мазилка по тухлени стени</t>
  </si>
  <si>
    <t>10.012</t>
  </si>
  <si>
    <t>Bътрешна варова мазилка по бетонови цокълни стени, греди и тавани</t>
  </si>
  <si>
    <t>10.123</t>
  </si>
  <si>
    <t>Bътрешна варово-циментова мазилка / хастар без изпердашване / под фаянсова облицовка</t>
  </si>
  <si>
    <t>09.014</t>
  </si>
  <si>
    <t>Стъпало 10 см. от лек бетон - вътрешен тротоар</t>
  </si>
  <si>
    <t>11.261</t>
  </si>
  <si>
    <t>Изравнителна циментова замазка М 300 по подове с деб. 60 мм /като поднастилка/ - вътрешен тротоар</t>
  </si>
  <si>
    <t>Изравнителна циментова замазка М 300 по подове с деб. 30 мм - помещение на главно ел. Табло</t>
  </si>
  <si>
    <t>00.073</t>
  </si>
  <si>
    <t>10.077</t>
  </si>
  <si>
    <t>Гипсова шпакловка по стени и тавани</t>
  </si>
  <si>
    <t>033-13.091</t>
  </si>
  <si>
    <t>Боядисване на нови шпакловани тавани с бял латекс трикратно</t>
  </si>
  <si>
    <t>034-13.092</t>
  </si>
  <si>
    <t>Доставка на вътрешна преграда с дължина 5,90 м.  - поцинкована мрежа на метална рамка, височина 3,00 м. с вградена двойна мрежеста врата 1,50/3,00 м.</t>
  </si>
  <si>
    <t>Монтаж на вътрешна преграда с дължина 5,90 м.  - поцинкована мрежа на метална рамка, височина 3,00 м. с вградена двойна мрежеста врата 1,50/3,00 м.</t>
  </si>
  <si>
    <t>Доставка на вътрешна преграда с дължина 4,40 м.  - поцинкована мрежа на метална рамка, височина 3,00 м. с вградена двойна мрежеста врата 1,50/3,00 м.</t>
  </si>
  <si>
    <t>Монтаж на вътрешна преграда с дължина 4,40 м.  - поцинкована мрежа на метална рамка, височина 3,00 м. с вградена двойна мрежеста врата 1,50/3,00 м.</t>
  </si>
  <si>
    <t xml:space="preserve">Доставка на вътрешна преграда с дължина 2,90 м.  - поцинкована мрежа на метална рамка, височина 3,00 м. </t>
  </si>
  <si>
    <t xml:space="preserve">Монтаж на вътрешна преграда с дължина 2,90 м.  - поцинкована мрежа на метална рамка, височина 3,00 м. </t>
  </si>
  <si>
    <t xml:space="preserve">9992280132c  </t>
  </si>
  <si>
    <t>Хидроизолационна обмазка по бетонови цокълни стени</t>
  </si>
  <si>
    <t xml:space="preserve">9992133006d  </t>
  </si>
  <si>
    <t>Цокълна минерална мазилка по фасадни стени</t>
  </si>
  <si>
    <t>C1005</t>
  </si>
  <si>
    <t>Фасадна силиконова мазилка по фасадни стени в светъл цвят</t>
  </si>
  <si>
    <t>Шлайфане на бетонова настилка</t>
  </si>
  <si>
    <t xml:space="preserve">8102285295a  </t>
  </si>
  <si>
    <t>Полагане на рулонна хидроизолация за фундаменти  върху подложен бетон  под бетонова настилка</t>
  </si>
  <si>
    <t xml:space="preserve">9992301111q  </t>
  </si>
  <si>
    <t>Доставка на фасадна Al дограма - прозорци с механизъм за отваряне при монтаж на височина 2,60 м.</t>
  </si>
  <si>
    <t xml:space="preserve">Монтаж на фасадна Al дограма - прозорци с механизъм за отваряне при монтаж на височина 2,60 м. 4,00/1,40 </t>
  </si>
  <si>
    <t>Доставка на AL външни врати - доставка и монтаж на ролетни врати, промишлени, с електрозадвижване 3,50/4,00m.- 1 брой</t>
  </si>
  <si>
    <t>Монтаж на AL външни врати - доставка и монтаж на ролетни врати, промишлени, с електрозадвижване  3,50/4,00m. - 1 брой</t>
  </si>
  <si>
    <t>14.023</t>
  </si>
  <si>
    <t>13.017</t>
  </si>
  <si>
    <t>Грундиране по метални повърхности с алкиден грунд - двукратно</t>
  </si>
  <si>
    <t>13.884</t>
  </si>
  <si>
    <t>Полагане на алкиден емайллак по метални повърхности - двукратно</t>
  </si>
  <si>
    <t>Почистване на помещенията преди предаване на обекта</t>
  </si>
  <si>
    <t>699.300</t>
  </si>
  <si>
    <t>Натоварване ръчно на строителни отпадъци на камион /самосвал/</t>
  </si>
  <si>
    <t xml:space="preserve">м3 </t>
  </si>
  <si>
    <t>22.800</t>
  </si>
  <si>
    <t xml:space="preserve">Извозване на строителни отпадъци </t>
  </si>
  <si>
    <t>Т</t>
  </si>
  <si>
    <t>41.000</t>
  </si>
  <si>
    <t>Част Конструктивна</t>
  </si>
  <si>
    <t>Доставка и полагане на баластра</t>
  </si>
  <si>
    <t>Уплътняване на баластрата на пластове</t>
  </si>
  <si>
    <t>Доставка и полагане на неармиран подложен бетон клас С 12/15 под фундаменти</t>
  </si>
  <si>
    <t xml:space="preserve">Изработка и доставка  на армировка клас В 250( ф)за единични и ивични фундаменти </t>
  </si>
  <si>
    <t>кг</t>
  </si>
  <si>
    <t>Монтаж на армировка клас В 250( ф)  за единични и ивични фундаменти</t>
  </si>
  <si>
    <t xml:space="preserve">Изработка и доставка  на армировка клас В 460( N) за единични и ивични фундаменти </t>
  </si>
  <si>
    <t>Монтаж на армировка клас В 460( N) за единични и ивични фундаменти</t>
  </si>
  <si>
    <t>Доставка и монтаж на анкерни устройства АУ</t>
  </si>
  <si>
    <t>Доставка и монтаж на PVC тръби с дължина 1 м</t>
  </si>
  <si>
    <t>Доставка и монтаж на стиропор с дебелина 2 см.</t>
  </si>
  <si>
    <t>Доставка и полагане на бетон С 20/25  за единични и ивични фундаменти</t>
  </si>
  <si>
    <t>Доставка и полагане на филц бетон</t>
  </si>
  <si>
    <t>Доставка и полагане на бетон С 20/25  за замонолитка</t>
  </si>
  <si>
    <t>Доставка и полагане на хидроизолационна обмазка за фундаментите</t>
  </si>
  <si>
    <t>Доставка и полагане на неармиран подложен бетон клас С 12/15 под арм.бетонова настилка</t>
  </si>
  <si>
    <t>Изработка и доставка  на армировка клас В 460( N) за арм. бет. настилка</t>
  </si>
  <si>
    <t xml:space="preserve">Монтаж на армировка клас В 460( N) за арм. Бет. настилка </t>
  </si>
  <si>
    <t>Доставка и полагане на бетон С 25/30  за армирана бетонова настилка</t>
  </si>
  <si>
    <t>Доставка и монтаж на рифелова ламарина с дебелина 6 мм</t>
  </si>
  <si>
    <t>Изработка и доставка на метална конструкция</t>
  </si>
  <si>
    <t>Доставка и полагане на алкиден грунд в 2 пласта за метална конструкция</t>
  </si>
  <si>
    <t>Доставка и полагане на алкидна антикорозионна боя в 2 пласта за метална конструкция</t>
  </si>
  <si>
    <t>Доставка и полагане на бетон С 20/25  за плочи, пояси, греди и колони</t>
  </si>
  <si>
    <t>Изработка и доставка  на армировка клас В 250( ф)за  плочи, пояси, греди и колони</t>
  </si>
  <si>
    <t>Монтаж на армировка клас В 250( ф)  за плочи, пояси, греди и колони</t>
  </si>
  <si>
    <t>Изработка и доставка  на армировка клас В 460( N) за  плочи, пояси, греди и колони</t>
  </si>
  <si>
    <t>Монтаж на армировка клас В 460( N) за плочи, пояси, греди и колони</t>
  </si>
  <si>
    <t>15.52лв/м3</t>
  </si>
  <si>
    <t>0.03лв/м3</t>
  </si>
  <si>
    <t>92.33лв/м3</t>
  </si>
  <si>
    <t>16.62лв/м2</t>
  </si>
  <si>
    <t>1.54лв/кг- общо изл+монт</t>
  </si>
  <si>
    <t>1.43лв/кг- общо изл+монт</t>
  </si>
  <si>
    <t>111.34лв/м3</t>
  </si>
  <si>
    <t>121.34лв/м3</t>
  </si>
  <si>
    <t>1.90лв/кг- общо изл+монт</t>
  </si>
  <si>
    <t>2.49лв/м2</t>
  </si>
  <si>
    <t>2.21лв/м2</t>
  </si>
  <si>
    <t>Част Отопление и Вентилация</t>
  </si>
  <si>
    <t>Доставка на аксиален вентилатор    V=9,000м3/h , Н=180Па, N=2,5 квт</t>
  </si>
  <si>
    <t>Доставка на аксиален вентилатор    V=1,300м3/h , Н=150Па, N=0,25 квт</t>
  </si>
  <si>
    <t>Доставка на противопожарна клапа ф 300</t>
  </si>
  <si>
    <t>Доставка на аксиален вентилатор за  димни газове - раб. температура 300 °C, 60мин.  V=9,000м3/h , Н=200Па, N=2,5 квт</t>
  </si>
  <si>
    <t>Доставка на неподвижна жалузийна решетка  - 1500/800 мм.</t>
  </si>
  <si>
    <t>Доставка на неподвижна жалузийна решетка  - 500/300 мм.</t>
  </si>
  <si>
    <t>Доставка на смукателна регулируема решетка за кръгли въздуховоди- 825/150 мм</t>
  </si>
  <si>
    <t>9990540088</t>
  </si>
  <si>
    <t>Монтаж на аксиален вентилатор за  димни газове - тегло до 250 кг.</t>
  </si>
  <si>
    <t>Направа и и монтаж на въздухопроводи  кръгли, прав от поц. ламарина , б=0,8мм , тип"Спиро"</t>
  </si>
  <si>
    <t>82421212223</t>
  </si>
  <si>
    <t>Направа и и монтаж на фасонни части за въздухопровод  кръгъл,  от поц. ламарина  б=0,8мм ,</t>
  </si>
  <si>
    <t>Направа и и монтаж на въздухопр.  правоъгълни, прави от поц. ламарина , б=0,8мм</t>
  </si>
  <si>
    <t>Направа и и монтаж на фасонни въздухоп.  правоъгълни  от поц. ламарина  б=0,8мм ,</t>
  </si>
  <si>
    <t>82423811205</t>
  </si>
  <si>
    <t>Монтаж на неподвижни жалузийни решетkи при монтаж на стена с размер до 0,5 м2</t>
  </si>
  <si>
    <t>Монтаж на вентилационни решетки  до 0,2 м2</t>
  </si>
  <si>
    <t>82423302104</t>
  </si>
  <si>
    <t>Направа и монтаж на клапа за регулиране с периметър до 1200мм</t>
  </si>
  <si>
    <t>Монтаж на противопожарна клапа</t>
  </si>
  <si>
    <t>Ефективна проба на система топло и димоотделяне-4 бр. вентилатори х9,000м3/ч</t>
  </si>
  <si>
    <t>Монтаж на аксиален вентилатор</t>
  </si>
  <si>
    <t>Механична наладка  на вентилационна система до 15 точки</t>
  </si>
  <si>
    <t>Доставка на метална конструкция за укрепване</t>
  </si>
  <si>
    <t>кг.</t>
  </si>
  <si>
    <t>т.</t>
  </si>
  <si>
    <t>Част Автоматизация</t>
  </si>
  <si>
    <t>Доставка на табло за управление и контрол на общообменна и противодимна вентилация в  Склад за опасни отпадъци от домакинствата и склад за съхранение на запалими вещества  – “ТВС”(по чертеж – № 01)</t>
  </si>
  <si>
    <t xml:space="preserve">Доставка на 3-канална газсигнализаторна станция комплект с три броя сензора-комплект                                • Захранващо напрежение 220VAC; 50Hz
• Контролиран газ 1-ви канал-алкохол
• Контролиран газ 2-ри канал-метан
• Контролиран газ 3-ти канал-кислород
• За всеки канал по две нива на задействуване – при 10%РРМ и 20%РРМ концентрация
• За всеки канал по два изходни релейни  безпотенциални сигнала при 10%РРМ и 20%РРМ
• Светлинна сигнализация на ел. блок
• 1 брой датчик за алкохол
• 1 брой датчик за метан
• 1 брой датчик за кислород 
• Взривонепроницаем корпус на датчиците (Ex)d IIC T6 съгласно БДС 6404-84
• За монтаж на фасаден панел
</t>
  </si>
  <si>
    <t xml:space="preserve"> Електронно реле за време                                                          • За монтаж на DIN шина 
• Захранващо напрежение 220VAC; 50Hz
• Температура на околната среда -500С÷+500С
• Времеви диапазон – 4...40 минути
• Брой контакти-един превключващ
• Относителна влажност на околната среда-до 80%
• Степен на защита-IP40
• Номинален ток през контактите 10A/250V
• 4 бр. мостчета за определяне времеобхвата, начина на работа-единични импулси или тактова поредица и за определяне състоянието на изходното реле-дали е вкл. Или изкл. Във времезакъснението
</t>
  </si>
  <si>
    <t xml:space="preserve">Доставка на червена, предупредителна лампа с вградена сирена (зумер)                                                                       • Мощност на лампата 10W
• Диаметър 90mm
• Височина 180mm
• За монтаж на стена- с 3 шпилки 4mm.
</t>
  </si>
  <si>
    <t>Доставка на метален шлаух – месингов ф32</t>
  </si>
  <si>
    <t>Доставка на перфорирана метална кабелна скара с капак  с дължина 2 м. и ширина 200 мм</t>
  </si>
  <si>
    <t>Доставка на елемент за съединение на метална кабелна скара с дължина 2 м. и ширина 200 мм</t>
  </si>
  <si>
    <t>Доставка на разделителна междинна преграда за скарата-2м</t>
  </si>
  <si>
    <t>Доставка на анкерен болт М 10 за закрепване на скарата към стената</t>
  </si>
  <si>
    <t>Доставка на дюбел за окачване ВСА 10 х 180 мм</t>
  </si>
  <si>
    <t>Доставка на пожарогасител с пяна</t>
  </si>
  <si>
    <t>Доставка на аптечка</t>
  </si>
  <si>
    <t>Доставка на гумени ботуши</t>
  </si>
  <si>
    <t>чф.</t>
  </si>
  <si>
    <t>Доставка на гумени ръкавици</t>
  </si>
  <si>
    <t>Доставка на предупредителна табелка</t>
  </si>
  <si>
    <t xml:space="preserve">Доставка на дебелостенна ПВХ тр. ф50мм </t>
  </si>
  <si>
    <t>Изтегляне на кабел в монтирани тръби и шлаухи</t>
  </si>
  <si>
    <t>Монтаж на метален шлаух – месингов ф29</t>
  </si>
  <si>
    <t>Монтаж на табла за управление и контрол на бетонова или тухлена стена</t>
  </si>
  <si>
    <r>
      <t>Свързване на проводник до 2,5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към съоръжения с направа на ухо или без ухо</t>
    </r>
  </si>
  <si>
    <t>Монтаж на червена, предупредителна лампа с вградена сирена (зумер)  на стена</t>
  </si>
  <si>
    <t>Монтаж на триканален газосигнализатор на фасадата на табло</t>
  </si>
  <si>
    <t>Монтаж на датчик за алкохол на стена на Н=15см от кота готов под</t>
  </si>
  <si>
    <t>Монтаж на датчик за кислород на стена на Н=15см от кота готов под</t>
  </si>
  <si>
    <t>Монтаж на датчик за метан на стена на Н=15см от тавана</t>
  </si>
  <si>
    <t>Монтаж на метална скара с Н=200мм и дължина 2 м на стена-с междинна преграда и капак</t>
  </si>
  <si>
    <r>
      <t>Направа суха разделка на контролен кабел до 2.5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и  4 жила</t>
    </r>
  </si>
  <si>
    <t>Прозвъняване и подсъединяване на сигнални и контролни кабели</t>
  </si>
  <si>
    <t>10 бр. жила</t>
  </si>
  <si>
    <t>Монтаж на редови клеми – 10 бр.</t>
  </si>
  <si>
    <t>Направа и монтаж на мостчета от клема на клема</t>
  </si>
  <si>
    <t>Монтаж на накрайници за сигнални кабели</t>
  </si>
  <si>
    <t>Монтаж на кабелна марка – готова с направата и</t>
  </si>
  <si>
    <t>5 бр.</t>
  </si>
  <si>
    <t>Проверяване посока на въртене на вентилатори</t>
  </si>
  <si>
    <t xml:space="preserve"> бр.</t>
  </si>
  <si>
    <t>Направа и монтаж на щутцени с ф до 57/59 мм</t>
  </si>
  <si>
    <t>Наладка на табло “ТВС” – 1 бр.</t>
  </si>
  <si>
    <t>чч</t>
  </si>
  <si>
    <t>Наладка на 3-канален газосигнализатор – 1 бр.</t>
  </si>
  <si>
    <t>Наладка на комбиниран светлинен и звуков алармен сигнализатор – 1 бр.</t>
  </si>
  <si>
    <t>Наладка на електронно реле за време – 1 бр.</t>
  </si>
  <si>
    <t>Наладка на ел. двигател  на  вентилатор – 6 бр.</t>
  </si>
  <si>
    <t>Настройка на системата за автоматизация в реални работни условия и параметри</t>
  </si>
  <si>
    <r>
      <t>Доставка на кабел NYY 4х2.5мм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</si>
  <si>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кабел NYY 3х1.5мм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</si>
  <si>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кабел СВТ 14х1.5мм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</si>
  <si>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кабел J-Y(L)Y 3х1.0мм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</si>
  <si>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гумена пътека 12.6 кг/м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</si>
  <si>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Полагане кабел  до 4х4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открито по бетон. стена на ПКОМ скоби</t>
    </r>
  </si>
  <si>
    <r>
      <t>Полагане кабел  до 4х4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в метална скара с капак</t>
    </r>
  </si>
  <si>
    <r>
      <t>Свързване на проводник до 2,5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към съоръжения с направа на ухо или без ухо</t>
    </r>
  </si>
  <si>
    <r>
      <t>Направа суха разделка на кабел НН до 5х4 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</si>
  <si>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 4 жила</t>
    </r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</si>
  <si>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 14 жила</t>
    </r>
  </si>
  <si>
    <t xml:space="preserve"> Склад за опасни отпадъци от домакинствата и склад за излязло от употреба електрическо оборудване </t>
  </si>
  <si>
    <t xml:space="preserve"> Навес над мултилифт контейнерите за едрогабаритни отпадъци</t>
  </si>
  <si>
    <t xml:space="preserve">Доставка на фасаден панел с пълнеж минерална вата - 6 см., цвят RAL </t>
  </si>
  <si>
    <t xml:space="preserve">Монтаж на фасаден панел с пълнеж минерална вата - 6 см., цвят RAL </t>
  </si>
  <si>
    <t>Доставка на обшивка по покрив с поцинкована профилирана ламарина ЛТ с пластмасово покритие</t>
  </si>
  <si>
    <t>Монтаж на обшивка по покрив с поцинкована профилирана ламарина ЛТ с пластмасово покритие</t>
  </si>
  <si>
    <t>Доставка на обшивка по стени с поцинкована профилирана ламарина ЛТ с пластмасово покритие</t>
  </si>
  <si>
    <t>Монтаж на обшивка по стени с поцинкована профилирана ламарина ЛТ с пластмасово покритие</t>
  </si>
  <si>
    <t>07.013</t>
  </si>
  <si>
    <t>Доставка на обшивка като поли и шапки с поцинкована ламарина с пластмасово покритие  -0.5мм дебела</t>
  </si>
  <si>
    <t>36.100</t>
  </si>
  <si>
    <t>Монтаж на обшивка като поли и шапки с поцинкована ламарина с пластмасово покритие  -0.5мм дебела</t>
  </si>
  <si>
    <t>07.041</t>
  </si>
  <si>
    <t>Bисящи улуци от поцинкована ламарина  с РVC покритие</t>
  </si>
  <si>
    <t xml:space="preserve">м </t>
  </si>
  <si>
    <t>39.40</t>
  </si>
  <si>
    <t>07.052</t>
  </si>
  <si>
    <t>Монтаж  на висящи улуци от поцинкована ламарина  с РVC покритие</t>
  </si>
  <si>
    <t>07.043</t>
  </si>
  <si>
    <t>Bодосточни тръби от поцинкована ламарина  с РVC покритие</t>
  </si>
  <si>
    <t>20.80</t>
  </si>
  <si>
    <t>07.061</t>
  </si>
  <si>
    <t>Монтаж на водосточни тръби от поцинкована ламарина  с РVC покритие</t>
  </si>
  <si>
    <t>Доставка на казанчета от ламарина с РVC покритие</t>
  </si>
  <si>
    <t>051-01-03-00-00-0430-1</t>
  </si>
  <si>
    <t>264.000</t>
  </si>
  <si>
    <t>2.500</t>
  </si>
  <si>
    <t>Доставка на битов контейнер 9,00/2,40 м. тип Т-6 на Vitalbox или подобен с включено оборудване на бани и тоалетни</t>
  </si>
  <si>
    <t>Монтаж на битов контейнер 9,00/2,40 м. тип Т-6 на Vitalbox или подобен</t>
  </si>
  <si>
    <t xml:space="preserve">бр. </t>
  </si>
  <si>
    <t>Доставка на офис контейнер 6,00/2,40 м. тип Е-1 на Vitalbox или подобен с включено санитарно и кухненско оборудване</t>
  </si>
  <si>
    <t>Монтаж на офис контейнер 6,00/2,40 м. тип Е-1 на Vitalbox или подобен</t>
  </si>
  <si>
    <t>Доставка на офис-бюро 1,50/0,7 м., включително контейнер</t>
  </si>
  <si>
    <t>Монтаж на офис-бюро 1,50/0,7 м., включително контейнер</t>
  </si>
  <si>
    <t xml:space="preserve">Доставка на офис-стол с колелца </t>
  </si>
  <si>
    <t>Доставка на офис-шкаф за документация 0,90/0,40 м.</t>
  </si>
  <si>
    <t>Монтаж на офис-шкаф за документация 0,90/0,40 м.</t>
  </si>
  <si>
    <t>Доставка на метални шкафчета за облекло 0,40/0,60</t>
  </si>
  <si>
    <t>Мотгаж на метални шкафчета за облекло 0,40/0,60</t>
  </si>
  <si>
    <t>Доставка на метални пейки 0,40/1,00</t>
  </si>
  <si>
    <t>Монтаж на метални пейки 0,40/1,00</t>
  </si>
  <si>
    <t>Доставка на мултисплит система състояща се от:
1.1 Външно тяло Qхл=4,0kW; Qхл=4,4kW; Nел=1,01kW
1.1 Вътрешно тяло Qхл=1,95kW; Qхл=2,15kW; Nел=0,08kW
1.2 Вътрешно тяло Qхл=1,95kW; Qхл=2,15kW; Nел=0,08kW</t>
  </si>
  <si>
    <t>Монтаж на външно тяло на сплит система до 100кг.</t>
  </si>
  <si>
    <t>Монтаж на вътрешно тяло на сплит система до 30кг.</t>
  </si>
  <si>
    <t>Ефективна проба на отоплителна инсталация - сплит система</t>
  </si>
  <si>
    <t>Доставка на ел. конвектор комплект с термостат  Nел=1,2kW</t>
  </si>
  <si>
    <t>Доставка на ел. конвектор комплект с термостат  Nел=0,7kW</t>
  </si>
  <si>
    <t>Монтаж на ел. конвектор</t>
  </si>
  <si>
    <t>Полагане на неармиран подложен бетон клас С 12/15</t>
  </si>
  <si>
    <t xml:space="preserve">Изработка и доставка  на армировка клас В 460( N) </t>
  </si>
  <si>
    <t xml:space="preserve">Монтаж на армировка клас В 460( N) </t>
  </si>
  <si>
    <t>Доставка и полагане на бетон С 20/25 за ст. б. плоча</t>
  </si>
  <si>
    <t>Водомерна шахта</t>
  </si>
  <si>
    <t>Доставка и полагане на уплътнен обратен насип</t>
  </si>
  <si>
    <t>Уплътняване на обратен насип на пластове по 20см</t>
  </si>
  <si>
    <t>Доставка и полагане на неармиран подложен бетон клас С 12/15</t>
  </si>
  <si>
    <t xml:space="preserve">Изработка и доставка  на армировка клас В 250( ф) </t>
  </si>
  <si>
    <t xml:space="preserve">Монтаж на армировка клас В 250( ф) </t>
  </si>
  <si>
    <t>Доставка и полагане на бетон С 20/25</t>
  </si>
  <si>
    <t>Доставка и полагане на външна хидроизолация в 2 пласта</t>
  </si>
  <si>
    <t>4.04лв/м3</t>
  </si>
  <si>
    <t>0.10лв/м3</t>
  </si>
  <si>
    <t>6.30лв/кг- общо изл+монт</t>
  </si>
  <si>
    <t>Доставка и монтаж на анкерни устройства АУ1</t>
  </si>
  <si>
    <t>Доставка и полагане на бетон С 20/25 за единични фундаменти, ивични фундаменти и подколонници</t>
  </si>
  <si>
    <t>Доставка и полагане на грунд за метална конструкция</t>
  </si>
  <si>
    <t>Доставка и полагане на антикорозионна боя за метална конструкция</t>
  </si>
  <si>
    <t>Доставка и монтаж на оградна мрежа поцинкована</t>
  </si>
  <si>
    <t>Доставка и монтаж на портал</t>
  </si>
  <si>
    <t>Доставка и монтаж на спираловидна тел 1 ред</t>
  </si>
  <si>
    <t xml:space="preserve">Доставка и монтаж на 2 реда бодлива тел </t>
  </si>
  <si>
    <t>Част Пожароизвестяване</t>
  </si>
  <si>
    <t xml:space="preserve">Доставка на конвенционален пожароизвестителен контролен панел – съгласно бл. схема - 4 зони; Максимален брой точкови детектори, които могат да се монтират на една зона – 32;  ако се използват линейни детектори – не повече от 5-8 броя в зависимост от консумацията. Всички използвани сирени трябва да бъдат поляризирани. Чрез бутоните за програмиране и използване на ключа за управление - възможност да се зададе дадена детекторна зона, сиренна верига или изход за неизправност да не бъдат активирани при настъпване на определени събития, да се активират закъснения на зоните и сиренните изходи и др. Контролният панел да дава светлинна индикация за включена система, Пожар, Обща неизправност, Пожар/ Неизправност в дадена зона, Активирано закъснение, Тестов режим, Деактивиране, Неизправност в захранването /сиренните изходи/ конфигурирането и изключена аларма.                                                                                 • Съвместими допълнителни платки и рипитери
• Програмиране на конфигурация от сирени и закъснение по време на сирените
• Избор на зони за добавяне на ценерови бариери за взривоопасни среди
• Избор на зони, които няма да бъдат активирани при настъпило събитие и зони с автоматично ресетиране
• Задаване на закъснение по време на зона
• Два алармени изхода за аудио-визуални устройства
• Изходи за Пожар и Неизправност
• Допълнителен изход 24V DC (0,3 А)
• Превключвател за ръчно управление 
• Светлинна индикация за Пожар/ Неизправност/ Включена система/ Изключена аларма
• Бутони Изключване/Включване на алармата („Silence/Sound alarm”), Връщане в изходно положение („Reset”), Тестване на светлинните индикатори (“Lamp test”), „Alarm/Fault Warning Silence”и бутони за програмиране Mode, Select и Enter
• Напрежение на ел. мрежа  230V AC (+10%/-15%)
• Работно напрежение  24V DC/3A
• Релеен изход "Неизправност" 30V DC/1A (max)
• Зонален релеен изход "Пожар"  30V DC/1A (max)
• Релеен изход "Пожар"  30V DC/1A (max)
• Сиренни изходи 2
• Подходящи кабели от 0.5 до 2.5 mm²
• Степен на защита IP30
• Работна температура от -5°C до +40°C
• Максимална влажност до 95% (без конденз)/IP30
• Вградени 2 бр. акумулаторни батерии – 12 V/7 Ah
                                    </t>
  </si>
  <si>
    <t xml:space="preserve">Доставка на конвенционален димооптичен детектор
съвместим със съществуващите конвенционални системи за пожароизвестяване. Повишена чувствителност на високотехнологичната димооптична камера, чрез която се осъществява детекцията на дим. Детекторът да работи в широк диапазон на напрежение от 9.5 до 30V DC                                                                                                                               .• Оперативно напрежение - 9.5 - 30Vd.c.
• Ток в състояние на покой - 35µA
• Ток при аларма - 40mA (max)
• Консумация на изнесения индикатор - 20mA (max) / 9.5 - 14 mA
• Работна температура - от -10ºC до +50ºC
• Температура на съхранение - от -30ºC до +60ºC
• Максимална влажност - 95% RH без конденз (при 40ºC)
• Степен на защита от прах и влага - IP42
• Материал - Поликарбонат 
</t>
  </si>
  <si>
    <t xml:space="preserve">Доставка на конвенционален линеен димен детектор                                                                                                               • За работа на разстояние от 5 до 100м
• Да осигурява защитаема зона до 1500 кв. м.
• Да разполага с функция за автоматична насторйка на сигнала.
• Комплект с реле за механична блокировка.
• Автоматична компенсация.
• Автоматична настройка силата на сигнала                                                                                                                                        • Излъчващия блок да се захрани директно от пожароизвестителната зона
  </t>
  </si>
  <si>
    <t xml:space="preserve">Доставка на конвенционален пожарен звънец
Подходящ за монтаж в закрити помещения. Максимална сила на звука на звънеца - 95 DB(А)/1m. Ниска консумация на електроенергия. Съответствие с европейския стандарт EN54
• Оперативно напрежение - 19.2 – 28.8Vd.c.
• Номинален ток - 11mA
• Мощност на звука - max 95dB(A)/1m 
• Работна температура - от -10ºC до +50ºC
• Максимална влажност - 45-85% RH без конденз (при 40ºC)
• Цвят / Материал - червен / алуминий 
• Степен на защита от прах и влага - IP42
</t>
  </si>
  <si>
    <t xml:space="preserve">Доставка на влагозащитена конвенционална сирена с флаш лампа за външен монтаж                                                                                     • Устойчив дизайн
• Ниска консумация на ток
• Лесна за инсталиране
• Xenon светлинен елемент
• Максимална 110 db (A) на 1 м (в зависимост от избраният тон)
• 32 избираеми тона
• Влагозащитена
• Работно напрежение: 9 – 30 V DC
• Консумация на сирената (в зависимост от избрания тон): мин. 6 mA / макс 39 mA
• Консумация на флаш лампата: 1 W
• Брой премигвания: 60/минута
• Цвят на лещата: червен
• Работна температура: -20 o С до +55 o C
• Сила на звука (при 24 VDC) (в зависимост от тон избрани): 110 db (A) на метър
• Максимална влажност: 75% RH – без конденз (при 40o С)
• IP Рейтинг: IP66
</t>
  </si>
  <si>
    <t xml:space="preserve">Доставка на конвенционален ръчен пожароизвестител                                                                                                          • Произведен в съответствие със световния промишлен стандарт KAC
• В изпълнение с “гъвкав”-пластмасов или “чуплив”-стъклен елемент
• Съвместим с EN54-11:2001
• Съвместим с BS5839 част 2
• За кабел със сечение макс. до 2,5 мм2  </t>
  </si>
  <si>
    <t xml:space="preserve">Доставка на конвенционален взривозащитен ръчен пожароизвестител                                                                                                     • Предназначение при активиране да  изпрати сигнал до контролния панел за незабавна активация на алармените изходи.
• Да е подходящ за монтаж във взривоопасни помещения
• Използва се ценерова бариера за изолиране от устройствата на конвенционалната зона, които са извън взривоопасното помещение. 
• Да бъде доставен със стъклен елемент вместо пластмасов. С червен цвята. 
• Оперативно напрежение 15-30 VDC
• Работна температура- от -10ºC до +55ºC
• Kласификация по ATEX- II IG Eex ia IIC T4
• Максимална влажност-95% RH без конденз (при 40ºC)
• Степен на защита от прах и влага- IP24
• Цвят / материал- Червен / поликарбонат
</t>
  </si>
  <si>
    <t xml:space="preserve">Доставка на ценерова бариера                                                                                                                                                                             • Да се захранва от конвенционалната зона на панела. 
• Ценеровата бариера е устройство, което се използва, за да редуцира чрез резистори и ценерови диоди количеството енергия влизащи в опасната зона
• Използва се с конвенционални контролни панели или адресируеми модули за конвенционални зони за взривоопасни среди
• Всяка зона съдържа две дву фазни пулсови Ценерови или свързани диоди и терминиращ резистор.
• При електричски пробив диодите лимитират напрежението, което достига до опасната зона и резистора ограничава тока във веригата
• Предпазител защитава диодите, а дву фазовото ограничаване на напрежението осигурява продължителната безопасна работа, ако някоя от фазите отпадне. Не се включват активни схеми за намаляване на изходният ток.
• Сертифицирана с индех 'ia' за всички зони и с'IIC' за всички експлозивни атмосфери.
• Инсталация на стандартна DIN шина
• Цветно кодирани терминали за лесна работа и свързване на модула към системата 
• Позволява свързването на кабел със сечение до 2.5 mm2
• Да контролира до 2 зони с искробезопасни I.S. продукти
• Възможност за монтаж в специален корпус - DX070
</t>
  </si>
  <si>
    <t xml:space="preserve">Доставка на паралелен светлинен сигнализатор                                                                                                                                  • Предназначен е за дублиране на светлинния сигнал от задействан автоматичен пожароизвестител.
• Централно разположеният светодиод (f10 mm) и специално проектирания рефлектор да осигуряват максимална видимост.  
</t>
  </si>
  <si>
    <t xml:space="preserve">Доставка на конвенционалин взривозащитен димо-оптичен детектор                                                                                                                • Съвместим с повечето съществуващи конвенционални системи за пожароизвестяване
• С повишената чувствителност на високотехнологичната димооптична камера, чрез която се осъществява детекцията на дим.
• Детекторът е приложим във взривоопасни зони от категория 1 и по-ниските категории.
• Използва се с ценерова бариера за изолиране и предпазване на  устройствата от конвенционалната зона, които са извън взривоопасното помещение.
• С нископрофилен дизайн, произведен е от поликарбонат и покрива площ от 56 м².
• Снабден е с два изнесени върху корпуса червени светодиода с 360° видимост за следене на активността му, както и с изход за изнесен индикатор. Димооптичната камера позволява достигане на високо ниво на чувствителност на сензора. Тя е подвижна, с възможност за демонтаж, което позволява лесното почистване и подмяна. 
• Монтаж върху основа, предназначена за взривозащитени детектори
• Комплект с основа, предназначена за взривозащитени детектори
• Оперативно напрежение-15 - 30Vd.c.
• Ток в състояние на покой-50mA
• Ток при аларма-40mA (max)
• Работна температура- от -10ºC до +50ºC
• Максимална влажност-95% RH без конденз (при 40ºC)
• Степен на защита от прах и влага- IP42
• Цвят-бял
• Материал- Поликарбонат
</t>
  </si>
  <si>
    <t>Доставка на акумулаторна батерия 12 V / 7 Ah</t>
  </si>
  <si>
    <r>
      <t>Доставка на екраниран пожарен кабел трудногорим тип – J-Y/L/Y 2 х 1 мм</t>
    </r>
    <r>
      <rPr>
        <vertAlign val="superscript"/>
        <sz val="12"/>
        <color indexed="8"/>
        <rFont val="Times New Roman"/>
        <family val="1"/>
        <charset val="204"/>
      </rPr>
      <t>2</t>
    </r>
  </si>
  <si>
    <t>Доставка на разширителна релейна платка с 4 бр. релета с контакти комутиращи 220VAC</t>
  </si>
  <si>
    <r>
      <t>Доставка на кабел NYY 2х1.5мм</t>
    </r>
    <r>
      <rPr>
        <vertAlign val="superscript"/>
        <sz val="12"/>
        <color indexed="8"/>
        <rFont val="Times New Roman"/>
        <family val="1"/>
        <charset val="204"/>
      </rPr>
      <t>2</t>
    </r>
  </si>
  <si>
    <r>
      <t>Доставка на кабел NYY 4х1.5мм</t>
    </r>
    <r>
      <rPr>
        <vertAlign val="superscript"/>
        <sz val="12"/>
        <color indexed="8"/>
        <rFont val="Times New Roman"/>
        <family val="1"/>
        <charset val="204"/>
      </rPr>
      <t>2</t>
    </r>
  </si>
  <si>
    <t>Доставка на стоманено въже ф20мм</t>
  </si>
  <si>
    <t>Полагане кабел  открито по бетон. стена на скоби</t>
  </si>
  <si>
    <t>Полагане кабел  в кабелна скара</t>
  </si>
  <si>
    <t>Монтаж на конвенционален пожароизвестителен панел – 4 зони</t>
  </si>
  <si>
    <t>Монтаж на конвенционален димо-оптичен детектор</t>
  </si>
  <si>
    <t>Монтаж на конвенционален взривозащитен димо-оптичен детектор</t>
  </si>
  <si>
    <t>Монтаж на конвенционален линеен димен детектор тип “Бариера”- комплект</t>
  </si>
  <si>
    <t>Монтаж на паралелен светлинен сигнализатор</t>
  </si>
  <si>
    <t>Монтаж на конвенционален ръчен пожароизвестител</t>
  </si>
  <si>
    <t>Монтаж на конвенционален взривозащитен ръчен пожароизвестител</t>
  </si>
  <si>
    <t>Монтаж на ценерова бариера</t>
  </si>
  <si>
    <t>Монтаж на алармен звънец</t>
  </si>
  <si>
    <t>Монтаж на комбиниран светлинен и звуков алармен сигнализатор-на външна стена</t>
  </si>
  <si>
    <t>Монтаж на акумулатор</t>
  </si>
  <si>
    <t>Монтаж на разширителна релейна платка с 4 бр. релета</t>
  </si>
  <si>
    <t>Полагане PVC тръби открито по стена</t>
  </si>
  <si>
    <r>
      <t>Направа суха разделка на контролен кабел до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и 3 жила</t>
    </r>
  </si>
  <si>
    <t>Укрепване и опъване на стоманено въже-за монтаж на него на конвенционален димооптичен датчик</t>
  </si>
  <si>
    <t>Наладка на пожароизвестителна инсталация – 2 бр.</t>
  </si>
  <si>
    <t>Симулация на Пожар с  димна сонда – 2 бр.</t>
  </si>
  <si>
    <t>Програмиране на системата – 1 бр.</t>
  </si>
  <si>
    <t>72-часова пробна експлоатация</t>
  </si>
  <si>
    <t>Част Видеонаблюдение</t>
  </si>
  <si>
    <t xml:space="preserve">Доставка на AHD камера за външен монтаж, с висока резолюция 1.3MP и инфрачервена подсветка                     • 1/3" SONY IMX238 CMOS
• Варифокален обектив: 2.8-12,0мм
• Инрачервени диоди: ￠5 х 42 броя с обхват 40м   
•  Мин. осветеност: 0.01Lux при F1.2(AGC ON), 0Lux IR on
• Резолюция: 1.3MP
• Вградена детекция на движение 
• AHD-М  и CVBS видео стандарт (камерата може да работи и като аналогова с резолюция 960H)
•  Поддържа 2DNR/3DNR, OSD функция  
• Макс. разстояние на пренос: над 500м по 75-3 коаксиален кабел
• Влагоустойчива: IP66
•   Захранване DC12V
• Комплект със стойка за закрепване 
</t>
  </si>
  <si>
    <t>Доставка на едноканален захранващ блок 12V DC, 10A за TV камера
В защитна кутия  IP66</t>
  </si>
  <si>
    <t xml:space="preserve">Доставка на 8-канален трибриден цифров видеорекордер с H.264 компресия - поддържа AHD, аналогови и IP-камери                                                          • Скорост на запис на 8-те канала: 96 кад/сек @ AHD-L (960H) или 200 кад/сек @ D1  
• Интуитивен графичен потребителски интерфейс (GUI) на български език
• LAN интерфейс за дистанционен преглед и управление през мрежа
• Възможност за наблюдение през 3G мобилен телефон (Win Mobile; Symbian; 3G; I-Phone)
• Висококачествена H.264 компресия: Подобрява качеството на видео сигнала при преглед „на живо”, запис и преглед през мрежата. Минимизира размера на записаният файл, за по дълъг период на запис. Осигурява по-нисък bit rate, за по-бърз трансфер и преглед на файлове през интернет
• Използване на устройството като Дигитален Видео Рекордер (DVR):
• Аналогови входове - запис и възпроизвеждане в реално време (25кад/сек за канал) на 8 AHD-L или аналогови камери при резолюция D1(704х576) или 12кад/сек. при резолюция 960H (960х576) за канал 
• Използване на устройството като Хибриден Видео Рекордер (HVR):
• Запис и възпроизвеждане в реално време (25кад/сек за канал) на 2 AHD-L или аналогови камери с резолюция  D1 (704х576) + 1 IP камерa с резолюция  1080P + 1 IP камерa с резолюция  720P 
• Използване на устройството като Мрежови Видео Рекордер (NVR):
• Запис и възпроизвеждане в реално време (25кад/сек за канал) на 8 IP камери при резолюция 1080P;
• Пентаплекс (едновременно да се извършва преглед, запис, архивиране и мрежов преглед на видео сигнала)
• 8 канала видео (компресия H.264)
• канала аудио
• Поддръжка на 1 SATA твърд диск до 4TB
• Различни режими за настройка на записа (непрекъснат, ръчен, програмируем, при движение)
• VGA мониторен изход (1920×1080@ 60Hz )
• HDMI изход (1920×1080@ 60Hz )
• Управление на PTZ камери
• Функция Auto Recovery след спиране на захранването и възстановяване 
• Възможност за обновяване на фирмуера и запазване на системните настройки през USB порт и LAN
</t>
  </si>
  <si>
    <t>Доставка на Хард диск       
• 2TB 64MB 7200rpm SATA3</t>
  </si>
  <si>
    <t xml:space="preserve">Доставка на цветен монитор (TFT-LCD) – 19”                  • Резолюция: 1280х1024 пиксела (SXGA)
• 200cd/m2
• Контраст: 800:1 
• Време за реакция: 5 ms
• Съотношение на страните: 5:4
• Входове: композитен (BNC), РС VGA, S-Video, компонентен 
• Ъгъл на видимост: 170 0/ 160 0
• Инфрачервено дистанционно управление (в комплектацията)
• Вградени стерео колонки (2W + 2W)
• Захранване: DC 12V адаптор, в коплектацията
</t>
  </si>
  <si>
    <t>Доставка на BNC Конектори</t>
  </si>
  <si>
    <t>Доставка на PVC тръби ф50мм</t>
  </si>
  <si>
    <t xml:space="preserve">Доставка на двустранен адаптер за монтаж на  стойка за закрепване на камера към стълб за осветление 
• За диаметър на стълба от 90 до 140мм
• Материал-алуминий
</t>
  </si>
  <si>
    <t xml:space="preserve">Доставка на Кабел RG-59                                                            • 75 Ohms
• Медна оплетка
• Медно жило
                                        </t>
  </si>
  <si>
    <t>Монтаж на PVC тръби ф50мм</t>
  </si>
  <si>
    <t>Изтегляне  на коаксиален кабел в защитни PVC тръби ф50мм</t>
  </si>
  <si>
    <t>Полагане коаксиален кабел открито по бетон. стена</t>
  </si>
  <si>
    <t>Монтаж на ТВ камера</t>
  </si>
  <si>
    <t>Монтаж на BNC конектори</t>
  </si>
  <si>
    <t>Свързване на коаксиален кабел към съоръжения</t>
  </si>
  <si>
    <t>Направа суха разделка на коаксиален кабел</t>
  </si>
  <si>
    <t>Монтаж на 8 - канален цифров видеорекордер</t>
  </si>
  <si>
    <t>Монтаж на цветен ТВ монитор 19”</t>
  </si>
  <si>
    <t>Монтаж на двустранен адаптер за монтаж на  стойка за закрепване на камера към стълб за осветление</t>
  </si>
  <si>
    <t>3. ПУСКОВО-НАЛАДЪЧНИ РАБОТИ</t>
  </si>
  <si>
    <t>Наладка на ТВ камера – 6 бр.</t>
  </si>
  <si>
    <t>Наладка на 8 - канален цифров видеорекордер – 1 бр.</t>
  </si>
  <si>
    <t>Наладка на ТВ системата в реални работни параметри</t>
  </si>
  <si>
    <t>72-часова пробна експлоатация – 1 бр.</t>
  </si>
  <si>
    <t xml:space="preserve">1. ДОСТАВКА НА СЪОРЪЖЕНИЯ </t>
  </si>
  <si>
    <t>2. МОНТАЖНИ РАБОТИ</t>
  </si>
  <si>
    <r>
      <t>1</t>
    </r>
    <r>
      <rPr>
        <sz val="12"/>
        <color indexed="8"/>
        <rFont val="Times New Roman"/>
        <family val="1"/>
        <charset val="204"/>
      </rPr>
      <t xml:space="preserve">. </t>
    </r>
    <r>
      <rPr>
        <b/>
        <sz val="12"/>
        <color indexed="8"/>
        <rFont val="Times New Roman"/>
        <family val="1"/>
        <charset val="204"/>
      </rPr>
      <t>ДОСТАВНИ РАБОТИ</t>
    </r>
  </si>
  <si>
    <r>
      <t xml:space="preserve">ДОСТАВКА на ТАБЛО за УПРАВЛЕНИЕ И КОНТРОЛ  Периметрова охрана, Сигнализация вентилация и Пожар!!! - “ТУК” - IP 55; (съгласно чертеж - № 01 – </t>
    </r>
    <r>
      <rPr>
        <sz val="12"/>
        <color indexed="8"/>
        <rFont val="Times New Roman"/>
        <family val="1"/>
        <charset val="204"/>
      </rPr>
      <t xml:space="preserve">17 </t>
    </r>
    <r>
      <rPr>
        <sz val="12"/>
        <color indexed="8"/>
        <rFont val="Times New Roman"/>
        <family val="1"/>
        <charset val="204"/>
      </rPr>
      <t>листа)</t>
    </r>
  </si>
  <si>
    <r>
      <t xml:space="preserve">ДОСТАВКА на Комплект микровълнови бариери за външен монтаж. – </t>
    </r>
    <r>
      <rPr>
        <b/>
        <sz val="12"/>
        <color indexed="8"/>
        <rFont val="Times New Roman"/>
        <family val="1"/>
        <charset val="204"/>
      </rPr>
      <t>Tx2/Rx2 и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Tx4/Rx4                                                        •</t>
    </r>
    <r>
      <rPr>
        <sz val="12"/>
        <color indexed="8"/>
        <rFont val="Times New Roman"/>
        <family val="1"/>
        <charset val="204"/>
      </rPr>
      <t xml:space="preserve"> Обхват до 200м.
• Защита от фалшиви аларми предизвикани от дъжд, сняг, мъгла, малки животни. 
• Работна честота 24GHz. 
• Диаметър на преграждащия цилиндър 2.1м.
• Захранване 24VDC</t>
    </r>
    <r>
      <rPr>
        <b/>
        <sz val="12"/>
        <color indexed="8"/>
        <rFont val="Times New Roman"/>
        <family val="1"/>
        <charset val="204"/>
      </rPr>
      <t xml:space="preserve">
</t>
    </r>
  </si>
  <si>
    <r>
      <t xml:space="preserve">ДОСТАВКА на Комплект микровълнови бариери за външен монтаж. – </t>
    </r>
    <r>
      <rPr>
        <b/>
        <sz val="12"/>
        <color indexed="8"/>
        <rFont val="Times New Roman"/>
        <family val="1"/>
        <charset val="204"/>
      </rPr>
      <t xml:space="preserve">Tx3/Rx3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• Обхват до 50м.
• Защита от фалшиви аларми предизвикани от дъжд, сняг, мъгла, малки животни. 
• Работна честота 9.4GHz. 
• Диаметър на преграждащия цилиндър 0.75÷2 м.
• Захранване 24VDC
  </t>
    </r>
  </si>
  <si>
    <r>
      <t xml:space="preserve">ДОСТАВКА на Комплект микровълнови бариери за външен монтаж. – </t>
    </r>
    <r>
      <rPr>
        <b/>
        <sz val="12"/>
        <color indexed="8"/>
        <rFont val="Times New Roman"/>
        <family val="1"/>
        <charset val="204"/>
      </rPr>
      <t xml:space="preserve">Tx1/Rx1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• Обхват до 50м.
• Защита от фалшиви аларми предизвикани от дъжд, сняг, мъгла, малки животни. 
• Работна честота 24GHz. 
• Диаметър на преграждащия цилиндър 0.75÷1 м.
• Захранване 24VDC
</t>
    </r>
  </si>
  <si>
    <t xml:space="preserve">ДОСТАВКА на Мобилен GSM комуникатор                  • Работен температурен диапазон                         -200С÷+600С
• Пет входни зони-
1. Една алармена зона с висок приоритет, на която може да се избира начинът на сработване – при подаване на маса; при отпадане на маса; при подаване на напрежение до 12V; при отпадане на напрежение до 12V. 
2. Четири потребителски зони с общо предназначение, които могат да се настройват за сработване - при подаване на маса; при отпадане на маса. 
• Един програмируем потребителски изход – с 
вградено реле с контакт 6А/ 240V; 
• Захранване 12VDC
• Четири телефона за известяване, контрол и комуникация
• Да работи с всички GSM оператори
• Избор на тип комуникация – само позвъняване, само SMS, и двете!
</t>
  </si>
  <si>
    <t xml:space="preserve">ДОСТАВКА на Дистанционно устройство за управление на микровълнова бариера-комплект                                              • Захранване контролер - DC 10 - 16V
• Контролер – 1 канал
• Релейните изходни превключващи контакти на контролера да комутират 24VDC или 24VAC 
• Консумиран ток
- при работа - max 100mA
- при покой - max 5mA
• Максимален ток на комутация на контакт - max 10А / 250 V
• Обхват - до 100 м.
• Комплект с 2 бр. дистанционни устройства с възможност за ON/OFF на системата  
• Възможност за включване на до 40 дистанционни към 1 контролер, 12V DC, 30 mA
     </t>
  </si>
  <si>
    <t xml:space="preserve">ДОСТАВКА на Разклонителна кутия – с 15 клеми                    • Степен на защита – IP65
• За външен монтаж на планка прикрепена със скоби за стоманена тръба ф80 
</t>
  </si>
  <si>
    <t xml:space="preserve">ДОСТАВКА на Захранващ блок                                                 • 220VAC/24VDC-160VA
• За захранване на 2 комплекта микровълнови бариери 
</t>
  </si>
  <si>
    <t>ДОСТАВКА на Захранващ блок                                                 • 220VAC/24VDC-160VA
•За захранване на 2 бр. GSM комуникатори и контролер за дистанционно микровълнова бариера</t>
  </si>
  <si>
    <t xml:space="preserve">ДОСТАВКА на Външен LED прожектор червен                        • Захранване 220VAC
• Мощност 10W
• Степен на защита - IP65 за работа при околна температура от -20 до +500C
• Комплект с крепежни планки
• Алуминиев корпус осигуряващ надеждно охлаждане на светодиодите
</t>
  </si>
  <si>
    <r>
      <t>Доставка на КАБЕЛ СВТ-н  8 х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</si>
  <si>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СВТ-н  6 х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</si>
  <si>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LiYCY 2 х 0.5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</si>
  <si>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LiYCY 2 х 1.0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</si>
  <si>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СВТ-н 3 х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</si>
  <si>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t>Доставка на гъвкав уякчен ПВХ шлаух ф40мм</t>
  </si>
  <si>
    <t xml:space="preserve">Доставка на ПВХ канал с капак 20/20мм </t>
  </si>
  <si>
    <t xml:space="preserve">Доставка на ПВХ канал с капак 20/40мм </t>
  </si>
  <si>
    <t xml:space="preserve">Доставка на аксесуари за закрепване на микровълнова бариера (предавател-приемник) и на разклонителна кутия с15 кл. - комплект </t>
  </si>
  <si>
    <t xml:space="preserve">Доставка и направа по детайл на стойка за укрепване на трансмитер и ресивер на микровълнова бариера </t>
  </si>
  <si>
    <t>Монтаж на ПВХ гъвкав уякчен шлаух</t>
  </si>
  <si>
    <t>Монтаж на ПВХ канал с капак</t>
  </si>
  <si>
    <t>Полагане кабел  в ПВХ канал с капак</t>
  </si>
  <si>
    <t>Монтаж на табла за управление и контрол на тухлена стена или на стена във фургон</t>
  </si>
  <si>
    <r>
      <t>Направа суха разделка на контролен кабел до 2.5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и  8 жила</t>
    </r>
  </si>
  <si>
    <t>Монтаж на мобилен GSM комуникатор на стена или на стойка</t>
  </si>
  <si>
    <t>Монтаж на захранващ блок в табло</t>
  </si>
  <si>
    <t>Монтаж на разклонителна кутия 15 кл. на стоманена поцинкована тръба ф80мм</t>
  </si>
  <si>
    <t>Монтаж на комплект микровълнова бариера-предавател/приемник</t>
  </si>
  <si>
    <t xml:space="preserve">Монтаж на стойка за закрепване на комплект микровълнова бариера-предавател/приемник на стоманена поц. тръба ф80мм </t>
  </si>
  <si>
    <t>Наладка на табло “ТУК” – 1 бр.</t>
  </si>
  <si>
    <t>Наладка на GSM мобилен комуникатор – 2 бр.</t>
  </si>
  <si>
    <t>Наладка на захранващ блок  – 3 бр.</t>
  </si>
  <si>
    <t>Наладка на комплект микровълнова бариера-предавател/приемник – 4 бр.</t>
  </si>
  <si>
    <t>Наладка на дистанционно за микровълнова бариера – 2 бр.</t>
  </si>
  <si>
    <t>Част Вертикална планировка и пътна</t>
  </si>
  <si>
    <t>Подготовка на строителната площадка</t>
  </si>
  <si>
    <t>Изкопни работи</t>
  </si>
  <si>
    <t>Изкопи на строителни отпадъци на територията на площадката</t>
  </si>
  <si>
    <r>
      <t>м</t>
    </r>
    <r>
      <rPr>
        <vertAlign val="superscript"/>
        <sz val="9"/>
        <rFont val="Arial"/>
        <family val="2"/>
        <charset val="204"/>
      </rPr>
      <t>3</t>
    </r>
  </si>
  <si>
    <t>Депониране на строителни отпадъци на депо за строителни отпадъци - транспорт и такса депониране</t>
  </si>
  <si>
    <t xml:space="preserve">Изкопи на земни маси </t>
  </si>
  <si>
    <t>Временно депониране на земни маси на площадката за обратни насипи</t>
  </si>
  <si>
    <t>Насипни работи</t>
  </si>
  <si>
    <t>Доставка на подходящ материал от земни почви за направа на земна основа</t>
  </si>
  <si>
    <r>
      <t xml:space="preserve">Направа  насип от земни маси с-но картограма /несвързана земна почва-трошляк, баластра/, подходяща за </t>
    </r>
    <r>
      <rPr>
        <b/>
        <sz val="10"/>
        <rFont val="Arial"/>
        <family val="2"/>
        <charset val="204"/>
      </rPr>
      <t>земна основа</t>
    </r>
    <r>
      <rPr>
        <sz val="10"/>
        <rFont val="Arial"/>
        <family val="2"/>
        <charset val="204"/>
      </rPr>
      <t>/, където е необходимо, вкл. доставка, разстилане и уплътняване на пластове по 20см, както е разпоредено - нето обем</t>
    </r>
  </si>
  <si>
    <t>Доставка на хумусна почва с дебелина 40 см за зелените площи за  707 кв.м</t>
  </si>
  <si>
    <r>
      <t>м</t>
    </r>
    <r>
      <rPr>
        <vertAlign val="superscript"/>
        <sz val="10"/>
        <rFont val="Arial"/>
        <family val="2"/>
        <charset val="204"/>
      </rPr>
      <t>3</t>
    </r>
  </si>
  <si>
    <t>Полагане  на хумусна почва с дебелина 40 см за зелените площи от депонирана на място на площадката - за  707 кв.м, вкл. разстилане и трамбоване - нетно</t>
  </si>
  <si>
    <t>Настилки</t>
  </si>
  <si>
    <t>Асфалтобетонова настилка за тежко движение</t>
  </si>
  <si>
    <r>
      <t>м</t>
    </r>
    <r>
      <rPr>
        <vertAlign val="superscript"/>
        <sz val="10"/>
        <rFont val="Arial"/>
        <family val="2"/>
        <charset val="204"/>
      </rPr>
      <t>2</t>
    </r>
  </si>
  <si>
    <t xml:space="preserve">Доставка на пласт плътен асфалтобетон 4 см за пътна настилка, вкл. всички допълнителни работи, съгласно детайл </t>
  </si>
  <si>
    <t>тон</t>
  </si>
  <si>
    <t xml:space="preserve">Полагане на пласт плътен асфалтобетон 4 см за пътна настилка, вкл. всички допълнителни работи, съгласно детайл </t>
  </si>
  <si>
    <t xml:space="preserve">Доставка на пласт неплътен асфалтобетон 4 см за пътна настилка, вкл. всички допълнителни работи, съгласно детайл </t>
  </si>
  <si>
    <t xml:space="preserve">Доставка и полагане на пласт неплътен асфалтобетон 4 см за пътна настилка, вкл. всички допълнителни работи, съгласно детайл </t>
  </si>
  <si>
    <t xml:space="preserve">Доставка на пласт битумизиран трошен камък 8 см за пътна настилка, вкл. всички допълнителни работи, съгласно детайл </t>
  </si>
  <si>
    <t xml:space="preserve">Полагане на пласт битумизиран трошен камък 8 см за пътна настилка, вкл. всички допълнителни работи, съгласно детайл </t>
  </si>
  <si>
    <t>Доставка на пласт настилка от трошен камък (0мм&lt;D&lt;75мм),с дебелина 48 см (уплътнен на три пласта по 16 см), вкл. всички допълнителни работи, съгласно детайл</t>
  </si>
  <si>
    <t>Полагане на пласт настилка от трошен камък (0мм&lt;D&lt;75мм),с дебелина 48 см (уплътнен на три пласта по 16 см), вкл. всички допълнителни работи, съгласно детайл</t>
  </si>
  <si>
    <t>Тротоарна настилка плочи</t>
  </si>
  <si>
    <t>Доставка на бетонови плочи 30/30см с деб.4см с включени 10% фири</t>
  </si>
  <si>
    <t>Доставка на циментопясъчен разтвор 1:3</t>
  </si>
  <si>
    <t>Полагане квадратни бетонови плочи 30/30см с деб.4см в/у 3 см циментопясъчен р-р 1:3 и включително всички допълнителни работи, съгласно детайл</t>
  </si>
  <si>
    <t>Доставка на пласт настилка от трошен камък  (фр.0-45мм) с дебелина 23 см, положена в един уплътнен пласт, като основа за тротоарна настилка от бетонови плочи - за 324 кв.м - нето обем</t>
  </si>
  <si>
    <t>Полагане на пласт настилка от трошен камък  (фр.0-45мм) с дебелина 23 см, положена в един уплътнен пласт, като основа за тротоарна настилка от бетонови плочи - за 324 кв.м - нето обем</t>
  </si>
  <si>
    <t>Елементи към настилки</t>
  </si>
  <si>
    <t>Доставка на бетонни бордюри 18х35х50см</t>
  </si>
  <si>
    <t>м'</t>
  </si>
  <si>
    <t>Монтаж на бетонни бордюри 18х35х50 см върху бетонна основа от В12.5, съгл. детайли, вкл. необходимите земни работи и извозване излишъка  на указано място  до 1500м - за обекта</t>
  </si>
  <si>
    <t>Доставка на бетон B12.5 за основа на бетонни бордюри 15х25х50см</t>
  </si>
  <si>
    <t>Полагане на на бетон B12.5 за основа на бетонни бордюри 15х25х50см</t>
  </si>
  <si>
    <t>Пътни знаци и маркировка</t>
  </si>
  <si>
    <t>Постоянни</t>
  </si>
  <si>
    <t>Доставка на пътни рефлектиращи знаци - II-ри типоразмер и табели - за площадката и скоби за тях, съгласно схемата</t>
  </si>
  <si>
    <t>Монтаж на пътни рефлектиращи знаци - II-ри типоразмер и табели - за площадката и скоби за тях, съгласно схемата</t>
  </si>
  <si>
    <t>Доставка на стълбове за пътни знаци с h=3.00м, ф60, съгласно детайл</t>
  </si>
  <si>
    <t>Монтаж на стълбове за пътни знаци с h=3.00м, ф60, съгласно детайл</t>
  </si>
  <si>
    <t xml:space="preserve">Доставка на бяла маркировъчна боя с перли за изпълнение на пътна маркировка </t>
  </si>
  <si>
    <t xml:space="preserve">Полагане на бяла маркировъчна боя с перли за изпълнение на пътна маркировка </t>
  </si>
  <si>
    <t>Паркоустройство</t>
  </si>
  <si>
    <t>Част Паркоустройство</t>
  </si>
  <si>
    <t>Декоративна дървестна растителност</t>
  </si>
  <si>
    <t>Betula alba</t>
  </si>
  <si>
    <t>Gleditsia triacantos</t>
  </si>
  <si>
    <t>Platanus orientalis</t>
  </si>
  <si>
    <t>Salix babylonica</t>
  </si>
  <si>
    <t>Sophora japonica</t>
  </si>
  <si>
    <t>Salix alba”</t>
  </si>
  <si>
    <t>храсти</t>
  </si>
  <si>
    <t>Hibiscus syriacus</t>
  </si>
  <si>
    <t>Tamarix tetrandra</t>
  </si>
  <si>
    <t>Corylus avellana</t>
  </si>
  <si>
    <t>тревна смеска</t>
  </si>
  <si>
    <t>Засаждане на  Betula alba</t>
  </si>
  <si>
    <t>Засаждане на Gleditsia triacantos</t>
  </si>
  <si>
    <t>Засаждане на Platanus orientalis</t>
  </si>
  <si>
    <t>Засаждане на Salix babylonica</t>
  </si>
  <si>
    <t>Засаждане на Sophora japonica</t>
  </si>
  <si>
    <t>Засаждане на Salix alba”</t>
  </si>
  <si>
    <t>Засаждане на Hibiscus syriacus”</t>
  </si>
  <si>
    <t>Засаждане на Tamarix tetrandra</t>
  </si>
  <si>
    <t>Засаждане на Corilys avellana</t>
  </si>
  <si>
    <t>затревяване</t>
  </si>
  <si>
    <t>Фрезоване</t>
  </si>
  <si>
    <t>дка</t>
  </si>
  <si>
    <t>Прекопаване с мотика и чистене на камъни</t>
  </si>
  <si>
    <t>Подравняване с гребло</t>
  </si>
  <si>
    <t>Засяване на тревно семе</t>
  </si>
  <si>
    <t>Зариване на засятото семе с гребло</t>
  </si>
  <si>
    <t>Притъпкване с валяк</t>
  </si>
  <si>
    <t>Поливане на новозатревени тревни площи</t>
  </si>
  <si>
    <t>Поливане на новозасадени дървета</t>
  </si>
  <si>
    <t>Бр.</t>
  </si>
  <si>
    <t>Поливане на новозасадени</t>
  </si>
  <si>
    <t>Изкореняване на закелавела и със суховършие растителност</t>
  </si>
  <si>
    <t>Част Водоснабдяване и Канализация</t>
  </si>
  <si>
    <t>Част Електрическа</t>
  </si>
  <si>
    <t xml:space="preserve">Табло разпределително илово и осветление РТ8 /по схема/до 10 извода,IP33, състоящо се от:
</t>
  </si>
  <si>
    <t>к-т</t>
  </si>
  <si>
    <t>Авт. Прекъсвач, еднополюсен, 1P 10A – 2 бр</t>
  </si>
  <si>
    <t>Авт. Прекъсвач, еднополюсен,  , 1P 10A – 1 бр</t>
  </si>
  <si>
    <t>Авт. Прекъсвач, еднополюсен, 1P 16A –4бр</t>
  </si>
  <si>
    <t>Авт. Прекъсвач, еднополюсен, 3P 25A –1 бр</t>
  </si>
  <si>
    <t>Автоматичен прекъсвач с деф. токова защита, двуполюсен, 16A,30mA – 3 бр</t>
  </si>
  <si>
    <t>Луминесцентно осв.тяло с Л.Л.2х18W, с опалов разсейвател, открит монтаж, окомплектовано с ЕПРА, IP 33</t>
  </si>
  <si>
    <t>Луминисцентна пура -18 W/230 V</t>
  </si>
  <si>
    <t>Стенен аплик,к.л.л.- 1х18W,IP44</t>
  </si>
  <si>
    <t>Луминисцентна енергоспестяваща лампа</t>
  </si>
  <si>
    <t>Ключ за осветление единичен, 10А, IP- 44.за открит монтаж-Нмонт.-1,0 м</t>
  </si>
  <si>
    <t>Ключ за осветление девиаторен, 10А, IP- 44.за открит монтаж-Нмонт.-1,0 м</t>
  </si>
  <si>
    <t xml:space="preserve">Контакт двуполюсен -16 A/230V за открита инсталация -IP44 </t>
  </si>
  <si>
    <t>Бойлерно табло</t>
  </si>
  <si>
    <t>Проводник  ПВА1-3х1.5 мм2</t>
  </si>
  <si>
    <t xml:space="preserve">     м</t>
  </si>
  <si>
    <t>Проводник  ПВА1-3х2.5 мм2</t>
  </si>
  <si>
    <t>PVC-тръби -П25 мм</t>
  </si>
  <si>
    <t>Разклонителни кутии за открит монтаж-IP54</t>
  </si>
  <si>
    <t>Монтаж на разпределително табло,с размер
 на таблото до 0,10 м2</t>
  </si>
  <si>
    <t xml:space="preserve">Монтаж на луминесцентно осветително тяло 
 2х18W, IP21, за открит  монтаж </t>
  </si>
  <si>
    <t>Монтаж на осветително тяло с к.к.л.
влагозащитено</t>
  </si>
  <si>
    <t>Монтаж на ключове и контакти за открита инсталация</t>
  </si>
  <si>
    <t>Монтаж на бойлерно табло</t>
  </si>
  <si>
    <t>Изтегляне на проводник в монтерани тръби</t>
  </si>
  <si>
    <t>Монтаж на PVC -тръби открито по стена</t>
  </si>
  <si>
    <t>Монтаж на разклонителна кутия за открит 
монтаж със степен на защита IP54</t>
  </si>
  <si>
    <t>Контролни измервания за стойността на импеданса на контур "фаза - защитен проводник" и оценка на ефективността на защитната мярна</t>
  </si>
  <si>
    <t>Контролни измервания и оценка на съответствие на съпротивлението на електрическа изолация</t>
  </si>
  <si>
    <t> Защитни прекъсвачи за токове с нулева
 последователност</t>
  </si>
  <si>
    <t xml:space="preserve">II,Строително-монтажни работи                  </t>
  </si>
  <si>
    <t>Доставка, монтаж и демонтаж на кофраж за единични и ивични  фундаменти</t>
  </si>
  <si>
    <t>Доставка, монтаж и демонтаж на кофраж за плочи, пояси, греди и колони</t>
  </si>
  <si>
    <t>Доставка, монтаж и демонтаж на кофраж на фунд. плоча</t>
  </si>
  <si>
    <t xml:space="preserve">Доставка, монтаж и демонтаж на кофраж </t>
  </si>
  <si>
    <t>Метален капак 60/100см с топлоизолация</t>
  </si>
  <si>
    <t>Доставка, монтаж и демонтаж на кофраж за единични фундаменти, ивични  фундаменти и подколонници</t>
  </si>
  <si>
    <t>Доставка и монтаж на галванизирани ст.тръби Ø101.6</t>
  </si>
  <si>
    <t>Мълниезащита</t>
  </si>
  <si>
    <t>Част Мълниезащита</t>
  </si>
  <si>
    <t>Електротехническа</t>
  </si>
  <si>
    <t>Мълниезащитна и заземителна инсталации</t>
  </si>
  <si>
    <t>8. БИТОВ КОНТЕЙНЕР</t>
  </si>
  <si>
    <t>Доставка на горещопоцинкована шина 40х4 мм</t>
  </si>
  <si>
    <t xml:space="preserve">Доставка на заземителна планка от системата за заземление и потенциално изравняване
Заземителна шина от поцинкована стомана с размери 225 х 30 х 3,5 мм, комплект с 5 бр.присъединителни болта М10, гаики и федершаиби от неръждаема стомана V2A, Монтажно отстояние от стена/ плоскост ≈ 35мм.. </t>
  </si>
  <si>
    <t>Доставка на антикорозионна лента</t>
  </si>
  <si>
    <t>м.</t>
  </si>
  <si>
    <t xml:space="preserve">Доставка на ревизионна клема за тел Ø8-10/ шина 40 мм, съставена от две части, материал - поцинкована стомана. С 2 болта М10 и гаики от неръждаема стомана. </t>
  </si>
  <si>
    <t>Доставка на термосвиваем шлаух 1 ", за шина 40 х 4 мм, черен, плосък за защита на заземителната шина в местата на преминаване границата между две среди</t>
  </si>
  <si>
    <t>Монтаж на горещопоцинкована шина 40х4 мм</t>
  </si>
  <si>
    <t xml:space="preserve">Монтаж на заземителна планка от системата за заземление и потенциално изравняване
Заземителна шина от поцинкована стомана с размери 225 х 30 х 3,5 мм, комплект с 5 бр.присъединителни болта М10, гаики и федершаиби от неръждаема стомана V2A, Монтажно отстояние от стена/ плоскост ≈ 35мм.. </t>
  </si>
  <si>
    <t xml:space="preserve">Монтаж на ревизионна клема за тел Ø8-10/ шина 40 мм, съставена от две части, материал - поцинкована стомана. С 2 болта М10 и гаики от неръждаема стомана. </t>
  </si>
  <si>
    <t>Полагане на термосвиваем шлаух 1 ", за шина 40 х 4,0 мм, черен, плосък за защита на заземителната шина в местата на преминаване границата между две среди</t>
  </si>
  <si>
    <t>Монтаж на антикорозионна лента</t>
  </si>
  <si>
    <t>Направа на заварка за осигуряване на гарантирана електрическа връзка между  контактуващите повърхности в  съответствие с Наредба 4 за МСВСиОП</t>
  </si>
  <si>
    <t>Доставка на мълниеприемен проводник - плътна горещопоцинкована стомана Ø8мм</t>
  </si>
  <si>
    <t>Доставка на клема за улук - за укрепване и електрическо присъединяване на проводник ф8мм към ръб на улук до Ø 20мм</t>
  </si>
  <si>
    <t xml:space="preserve">Доставка на носещ блок за проводник Ø8 мм, от мразоустойчив бетон 1 кг и UV устойчива пластмасова основа, за проводник Ø8 мм, за плосък покрив. Препоръчително монтажно отстояние 1 метър. </t>
  </si>
  <si>
    <t xml:space="preserve">Доставка на универсална монтажна мултиклема за тел Ø 8-10 мм от поцинкована стомана. Болт и гайка М10 от поцинкована стомана. Универсална за паралелни, Т-образни, напречни и надлъжни връзки на телове и въжета. </t>
  </si>
  <si>
    <t>Доставка на крепеж за укрепване на проводник Ф8ММ. по ската на покрива без да се нарушава покривното покритие.</t>
  </si>
  <si>
    <t>Доставка на маркировъчна табела за обозначаване на ревизионна клема; стомана, горещопоцинкована, в комплект с крепежите</t>
  </si>
  <si>
    <t>Монтаж на мълниеприемен проводник - плътна горещопоцинкована стомана Ø8мм</t>
  </si>
  <si>
    <t>Монтаж на клема за улук - за укрепване и електрическо присъединяване на проводник ф8мм към ръб на улук до Ø 20мм</t>
  </si>
  <si>
    <t xml:space="preserve">Монтаж на  носещ блок за проводник Ø8 мм, от мразоустойчив бетон 1 кг и UV устойчива пластмасова основа, за проводник Ø8 мм, за плосък покрив. Препоръчително монтажно отстояние 1 метър. </t>
  </si>
  <si>
    <t xml:space="preserve">Монтаж на универсална монтажна мултиклема за тел Ø 8-10 мм от поцинкована стомана. Болт и гайка М10 от поцинкована стомана. Универсална за паралелни, Т-образни, напречни и надлъжни връзки на телове и въжета. </t>
  </si>
  <si>
    <t>Монтаж на крепеж за укрепване на проводник Ф8ММ. по ската на покрива без да се нарушава покривното покритие.</t>
  </si>
  <si>
    <t>Монтаж  на маркировъчна табела за обозначаване на ревизионна клема; стомана, горещопоцинкована</t>
  </si>
  <si>
    <t>Контролни измервания стойността на съпротивлението на заземител (работно заземление, мълниезащитно заземление, защитно заземление) - 4 заземителни точки</t>
  </si>
  <si>
    <t>Издаване на протокол от контролни измервания стойността на съпротивлението на заземител (работно заземление, мълниезащитно заземление, защитно заземление) - 4 заземителни точки</t>
  </si>
  <si>
    <t>Табло разпределително силово и осветление РТ7 /по схема/до 20 извода,IP33, състоящо се от:</t>
  </si>
  <si>
    <t xml:space="preserve">Авт. прекъсвач, триполюсен, 3P32A – 1 бр </t>
  </si>
  <si>
    <t>Авт. прекъсвач, триполюсен, 3P 25A – 1 бр</t>
  </si>
  <si>
    <t>Авт. прекъсвач, еднополюсен,  , 1P 10A – 3 бр</t>
  </si>
  <si>
    <t>Авт. прекъсвач, еднополюсен,  , 3P 10A – 1 бр</t>
  </si>
  <si>
    <t>Авт. прекъсвач, еднополюсен, 1P 16A –3 бр</t>
  </si>
  <si>
    <t>Авт. прекъсвач, еднополюсен, 1P 6A –1бр</t>
  </si>
  <si>
    <t>Домофонна централа-1 бр</t>
  </si>
  <si>
    <t>Варисторен арестор  за отвеждане на импулси с мощност не по-малка от 20кА.клас II при вълна на импулса 8/20 мкс. и ниво на защита 2,5kV -
1 бр.</t>
  </si>
  <si>
    <t>Луминесцентно осв.тяло с Л.Л. 4х18W, с опалов разсейвател, открит монтаж, окомплектовано с ЕПРА, IP 21</t>
  </si>
  <si>
    <t>Луминисцентна пура -18 W</t>
  </si>
  <si>
    <t>Ключ за осветление единичен, 10А, IP- 21.за открит монтаж-Нмонт.-1,0 м</t>
  </si>
  <si>
    <t>Ключ за осветление девиаторен, 10А, IP- 21.за открит монтаж-Нмонт.-1,0 м</t>
  </si>
  <si>
    <t xml:space="preserve">Контакт двуполюсен -16 A/230V за открита инсталация -IP21 </t>
  </si>
  <si>
    <t xml:space="preserve">                                 II,Строително-монтажни работи</t>
  </si>
  <si>
    <t>Монтаж на разпределително ел табло с размер
 на таблото до 0,10 м2</t>
  </si>
  <si>
    <t xml:space="preserve">Монтаж на луминесцентно осветително тяло  2х18W, IP21,
за открит  монтаж </t>
  </si>
  <si>
    <t>Изтегляне на проводник в монтирани тръби</t>
  </si>
  <si>
    <t>Монтаж на разлонителна кутия за открит монтаж
 със степен на защита IP54</t>
  </si>
  <si>
    <t>Контролни измервания и оценка на съответствие на електрическата якост на  изолация</t>
  </si>
  <si>
    <t>7. ОФИС КОНТЕЙНЕР</t>
  </si>
  <si>
    <t>I.Доставка на материали</t>
  </si>
  <si>
    <t>Табло разпределително силово и осветление РТ6 /по схема/ до 10 извода,IP33,състоящо се от:</t>
  </si>
  <si>
    <t>Автом.прекъсвач триполюсен, 20А-1бр.</t>
  </si>
  <si>
    <t>Авт. прекъсвач, еднополюсен ,  10A –1бр</t>
  </si>
  <si>
    <t>Авт. прекъсвач, еднополюсен ,  16A –1бр</t>
  </si>
  <si>
    <t>Автоматичен прекъсвач с деф. токова защита, 
двуполюсен, 16A,30mA – 1 бр</t>
  </si>
  <si>
    <t>Автоматичен прекъсвач с деф. токова защита, триполюсен, 16A,30mA – 1 бр</t>
  </si>
  <si>
    <t>Луминисцентно осветително тяло-2x36-IP-54</t>
  </si>
  <si>
    <t>Луминисцентна пура-36 Вт./220В.</t>
  </si>
  <si>
    <t>Контакт триполюсен -16 A/230V за открита инсталация -IP44-индустриален тип.</t>
  </si>
  <si>
    <t>Контакт двуполюсен -16 A/230V за открита инсталация -IP44</t>
  </si>
  <si>
    <t>Кнопка за управление  на осветлението с пружинно връщане-IP54</t>
  </si>
  <si>
    <t>Кабел тип-СВТ-2х1.5 мм2/за кнопките/</t>
  </si>
  <si>
    <t>Кабел тип-СВТ-3х2.5мм2-/осветление+контакти/</t>
  </si>
  <si>
    <t>Кабел тип-СВТ-5х1.5мм2-/трифазен контакт/</t>
  </si>
  <si>
    <t>PVC-тръби -П25 мм-твърда/за контактите и кнопките/</t>
  </si>
  <si>
    <t>Доставка на перфорирана метална кабелна скара с ширина 300 мм и височина 60 мм
 с капак  и аксесоари за закрепване.</t>
  </si>
  <si>
    <t xml:space="preserve">        II.Строително-монтажни работи</t>
  </si>
  <si>
    <t>Монтаж на разпределително табло с размер на 
 таблото до 0.10 м2</t>
  </si>
  <si>
    <t>Монтаж на луминесцентно осветително 
тяло  2х36W, IP21, за открит  монтаж</t>
  </si>
  <si>
    <t>Монтаж на разклонителна кутия за открит монтаж</t>
  </si>
  <si>
    <t>Монтаж на кнопка за управление ноа осветлението с пружинно връщане</t>
  </si>
  <si>
    <t>Монтажна перфорирана метална кабелна скара с ширина 300 мм и височина 60 мм
 с капак  и аксесоари за закрепване.</t>
  </si>
  <si>
    <t>Полагане на твърда PVC-тръба открито по метална конструкция</t>
  </si>
  <si>
    <t>Изтегляне на силов кабел в PVC-тръби</t>
  </si>
  <si>
    <t>Свързване на проводник до 2,5 мм2 към съоръжения с направа на ухо или без ухо</t>
  </si>
  <si>
    <t>Измерване на импеданса на контур "фаза-защитен проводник"</t>
  </si>
  <si>
    <t>Проверка на прекъсвачи за защитно изключване, дефектнотокови защити(Fi)</t>
  </si>
  <si>
    <t>Контролни измервания и оценка на съответствие на съпротивлението на електрическа изолация-/якост/ до и над 1000V</t>
  </si>
  <si>
    <t>6. НАВЕС НАД МУЛТИЛИФТ КОНТЕЙНЕРИТЕ ЗА ЕДРОГАБАРИТНИ ОТПАДЪЦИ</t>
  </si>
  <si>
    <t>Доставка на заземителен кол от горещопоцинкована стомана 63/63/6 мм, L= 2,5м.</t>
  </si>
  <si>
    <t>Доставка на кръстата клема от две части за присъединяване на шина 40 мм. / шина 40 мм.. с 4 болта М8х25 с гайки. Всичко от стомана - горещопоцинкована.</t>
  </si>
  <si>
    <t>Доставка на термосвиваем шлаух 1 ", за шина 40 х 4,0 мм, черен, плосък за защита на заземителната шина в местата на преминаване границата между две среди</t>
  </si>
  <si>
    <t>Монтаж на кръстата клема от две части за присъединяване на шина 40 мм. / шина 40 мм.. с 4 болта М8х25 с гайки. Всичко от стомана - горещопоцинкована.</t>
  </si>
  <si>
    <t>Набиване на заземителен кол от горещопоцинкована стомана 63/63/6 мм., L= 2,5м.</t>
  </si>
  <si>
    <t xml:space="preserve">Доставка на преходник за покрив, квадратен, за телове Ø 8 / 10 / 16 мм. Материал - найлон, размери на основата 160 х 160 мм. Служи за преход на токоотводи Ø 8/10 /16 мм през плоскостта на покриви/ стени. </t>
  </si>
  <si>
    <t xml:space="preserve">Монтаж на преходник за покрив, квадратен, за телове Ø 8 / 10 / 16 мм. Материал - найлон, размери на основата 160 х 160 мм. Служи за преход на токоотводи Ø 8/10 /16 мм през плоскостта на покриви/ стени. </t>
  </si>
  <si>
    <t>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
1 фаза - фундиране</t>
  </si>
  <si>
    <t>Издаване на протокол от 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 - 1 фаза - фундиране</t>
  </si>
  <si>
    <t>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
2 фаза - при завършена инсталация</t>
  </si>
  <si>
    <t>Издаване на протокол от 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 - 2 фаза - при завършена инсталация</t>
  </si>
  <si>
    <t>5. СКЛАД ЗА ОПАСНИ ОТПАДЪЦИ ОТ ДОМАКИНСТВАТА И СКЛАД ЗА ИЗЛЯЗЛО ОТ УПОТРЕБА ЕЛЕКТРИЧЕСКО ОБОРУДВАНЕ</t>
  </si>
  <si>
    <t>Доставка на заземителна планка от системата за заземление и потенциално изравняване:
Заземителна шина от неръждаема стомана V2A с размери 375 х 30 х 3,5 мм, комплект с 10 бр.присъединителни болта М10, гаики и федершаиби от неръждаема стомана V2A, Монтажно отстояние от стена/ плоскост ≈ 35мм.; в комплект с клема за присъединяване на шина 40х4мм. към заземителната планка.</t>
  </si>
  <si>
    <t>Доставка на проводник H07V-K 1x16мм², предназначен за заземяване на метални, нетоководещи части (съдове, стелажи е др.п.) на технологичното и спомагателно обзавеждане.
Проводник с гъвкави медни жила и поливинилхлоридна изолация за полагане в инсталации, за монтаж в табла, машини и апарати, където се изискват малки радиуси на огъване.</t>
  </si>
  <si>
    <t>Доставка на термосвиваем шлаух 1 ", за шина 30 х 3,5 мм, черен, плосък за защита на заземителната шина в местата на преминаване границата между две среди</t>
  </si>
  <si>
    <t>Монтаж на заземителна планка от системата за заземление и потенциално изравняване:
Заземителна шина от неръждаема стомана V2A с размери 375 х 30 х 3,5 мм, комплект с 10 бр.присъединителни болта М10, гаики и федершаиби от неръждаема стомана V2A, Монтажно отстояние от стена/ плоскост ≈ 35мм.; в комплект с клема за присъединяване на шина 40х4мм. към заземителната планка.</t>
  </si>
  <si>
    <t>Присъединяване на нетоководещи части (съдове, стелажи е др.п.) на технологичното и спомагателно обзавеждане към  заземителна планка от системата за заземление и потенциално изравняване посредством проводник H07V-K 1x16мм², предназначен за заземяване на метални, нетоководещи части (съдове, стелажи е др.п.) на технологичното и спомагателно обзавеждане.
Проводник с гъвкави медни жила и поливинилхлоридна изолация за полагане в инсталации, за монтаж в табла, машини и апарати, където се изискват малки радиуси на огъване.</t>
  </si>
  <si>
    <t>Доставка на крепеж за укрепване на проводник Ø8мм. по било на покрив</t>
  </si>
  <si>
    <t>Монтаж на крепеж за укрепване на проводник Ø8мм. по било на покрив</t>
  </si>
  <si>
    <t>Поцинковани тръби ∅110мм с пластмсово покритие цвят RAL 1001</t>
  </si>
  <si>
    <t>Ревизионен отвор ∅110-поцинковани тръби с пластмсово покритие цвят RAL 1001</t>
  </si>
  <si>
    <t>Укрепителни скоби за верт.водост. клонове</t>
  </si>
  <si>
    <t>Част ВиК</t>
  </si>
  <si>
    <t>Възвратна клапа DN25</t>
  </si>
  <si>
    <t>Бойлер 80л - вертикален - 2kW</t>
  </si>
  <si>
    <t>Спирателен кран без изпразнител DN25</t>
  </si>
  <si>
    <t>Възвратна клапа DN20</t>
  </si>
  <si>
    <t>Бойлер 15л за монтаж под мивка - 2kW</t>
  </si>
  <si>
    <t>Спирателен кран без изпразнител DN20</t>
  </si>
  <si>
    <t>Табло разпределително силово и осветление РТ5.1. /по схема/ до 20 извода,IP33,състоящо се от:</t>
  </si>
  <si>
    <t>Автом.прекъсвач триполюсен, 32А-1бр.</t>
  </si>
  <si>
    <t>Авт. прекъсвач, еднополюсен ,  10A – 8бр</t>
  </si>
  <si>
    <t>Автоматичен прекъсвач ,еднополюсен-1Р 16A – 2бр</t>
  </si>
  <si>
    <t>Автоматичен прекъсвач с деф. токова защита, двуполюсен, 16A,30mA – 2 бр</t>
  </si>
  <si>
    <t>Автоматичен прекъсвач с деф. токова защита, триполюсен, 16A,30mA – 3 бр</t>
  </si>
  <si>
    <t>Варисторен арестор  за отвеждане на импулси с мощност не по-малка от 2кА.клас II при вълна на импулса 8/20 мкс. и ниво на защита 2,5kV -1 бр.</t>
  </si>
  <si>
    <t>Табло разпределително силово и осветление РТ5.2. /по схема/до 10 извода,IP
33,състоящо се от:</t>
  </si>
  <si>
    <t xml:space="preserve">Авт. прекъсвач, триполюсен, 3P 20A – 1 бр </t>
  </si>
  <si>
    <t>Автоматичен прекъсвач с деф. токова защита, двуполюсен, 16A,30mA – 1бр</t>
  </si>
  <si>
    <t>Автоматичен прекъсвач с деф. токова защита, триполюсен 16A,30mA – 1бр</t>
  </si>
  <si>
    <t>Луминисцентно осветително тяло- 2х36-Ex 236 s IP-66</t>
  </si>
  <si>
    <t>Евакуационно осветително тяло с л.л. с автономен източник на енергия с автономна работа 3 часа с изправител за зареждане с пиктограма "EXIT"-8 ВТ./220В.-Ex 236 s IP-66</t>
  </si>
  <si>
    <t>Евакуационно осветително тяло с л.л. с автономен източник на енергия с автономна работа 3 часа с изправител за зареждане-8 ВТ./220В.-IP54.</t>
  </si>
  <si>
    <t>Датчик за присъствие360°/500 Вт.,дължина до 15 м</t>
  </si>
  <si>
    <t>Контакт триполюсен -16 A/230V за открита инсталация -IP44</t>
  </si>
  <si>
    <t>Контакт двуполюсен -16 A/230V за открита инсталация -IP44-индустриален тип</t>
  </si>
  <si>
    <t>Кабел тип-HO7ZZ-F-2х1.5 мм2-/за
 кнопките-оси-5-10/</t>
  </si>
  <si>
    <t>Кабел тип-HO7ZZ-F-3х1.5 мм2</t>
  </si>
  <si>
    <t>Кабел тип-HO7ZZ-F-3х2.5мм2</t>
  </si>
  <si>
    <t>Кабел тип-HO7ZZ-F-5х1.5мм2</t>
  </si>
  <si>
    <t>Кабел HO7ZZ-F 5х10 мм2-/за РТ5.1./</t>
  </si>
  <si>
    <t>Кабел СВТ 5х6 мм2-/за РТ5.2./</t>
  </si>
  <si>
    <t>Кабел СВТ 5х1,5 мм2</t>
  </si>
  <si>
    <t>Кабел СВТ 3х2,5мм2</t>
  </si>
  <si>
    <t>Кабел СВТ 3х1,5 мм2</t>
  </si>
  <si>
    <t>Кабел СВТ 2х1,5 мм2-/за кнопките/</t>
  </si>
  <si>
    <t>Доставка на PVC-тръби -П25 мм-твърда/за контактите и конзолите/</t>
  </si>
  <si>
    <t>Разклонителни кутии за открит монтаж-IP54
 с капак .</t>
  </si>
  <si>
    <t>Монтаж на ел табло с размер на таблото   до 0.25 м2</t>
  </si>
  <si>
    <t>Монтаж на ел табло с размер на таблото   до 0.10 м2</t>
  </si>
  <si>
    <t>Монтаж на луминисцентно осветително тяло-2x36-IP-54</t>
  </si>
  <si>
    <t>Монтаж на луминисцентно осветително тяло- 2х36-Ex 236 s IP-66</t>
  </si>
  <si>
    <t>Монтаж на евакуационно осветително тяло с л.л. с автономен източник на енергия с автономна работа 3 часа с изправител за зареждане -8 ВТ./220В.-Ex 236 s IP-66</t>
  </si>
  <si>
    <t>Монтаж на евакуационно осветително тяло с л.л. с автономен източник на енергия с автономна работа 3 часа с изправител за зареждане -8 ВТ./220В.-IP54.</t>
  </si>
  <si>
    <t>Монтаж на кнопка за управление  на осветлението с пружинно връщане-IP54</t>
  </si>
  <si>
    <t>Монтаж на датчик за присъствие-360°/500 Вт.,дължина до 15 м</t>
  </si>
  <si>
    <t>Монтаж на контакт триполюсен -16 A/230V за открита инсталация -IP44</t>
  </si>
  <si>
    <t>Монтаж на контакт двуполюсен -16 A/230V за открита инсталация -IP44</t>
  </si>
  <si>
    <t>Монтаж на разклонителна кутия  за открит монтаж</t>
  </si>
  <si>
    <t>Монтаж на метална скара ,перфорирана.</t>
  </si>
  <si>
    <t>Полагане на кабел тип-HO7ZZ-F- до 10мм2 по метална конструкция</t>
  </si>
  <si>
    <t>Полагане на кабел тип-HO7ZZ-F-до 6мм2 по метална конструкция</t>
  </si>
  <si>
    <t>Полагане на кабел тип СВТ-до 6мм2 по метална конструкция</t>
  </si>
  <si>
    <t>Свързване на проводник до 10 мм2 към съоръжения с направа на ухо или без ухо</t>
  </si>
  <si>
    <t>Направа на суха разделка на кабел до 4 мм2
 и 5 жила</t>
  </si>
  <si>
    <t>Направа на суха разделка на кабел до 10 мм2
 и 5 жила</t>
  </si>
  <si>
    <t>Измерване на съпротивление на изолация/якост/ 
до и над 1000V</t>
  </si>
  <si>
    <t>Част Електрическа: ГРТ, ДГ и площадкови инсталации</t>
  </si>
  <si>
    <t>Главни захранващи кабелни линии</t>
  </si>
  <si>
    <t>Доставка на силов кабел, тип NYY 3x50+25мм²</t>
  </si>
  <si>
    <t xml:space="preserve">Доставка на силов кабел, тип HO7ZZ-F 5x10мм² </t>
  </si>
  <si>
    <t xml:space="preserve">Доставка на силов кабел, тип HO7ZZ-F 5x6мм² </t>
  </si>
  <si>
    <t>Доставка на силов кабел, тип NYY 5x10мм²</t>
  </si>
  <si>
    <t>Доставка на силов кабел, тип NYY 5x6мм²</t>
  </si>
  <si>
    <t>Доставка на силов кабел, тип NYY 5x4мм²</t>
  </si>
  <si>
    <t xml:space="preserve">Доставка на силов кабел, тип NYY 5x1,5мм² </t>
  </si>
  <si>
    <t>Доставка на силов кабел, тип NYY 3x1,5мм²</t>
  </si>
  <si>
    <t>Доставка на силов кабел, тип СВТ 5x1,5мм²</t>
  </si>
  <si>
    <t xml:space="preserve">Доставка на силов кабел, тип СВТ 3x2,5мм² </t>
  </si>
  <si>
    <t>Доставка на силов кабел, тип СВТ 3x1,5мм²</t>
  </si>
  <si>
    <t>Доставка на сигнален кабел, тип LiYCY 12x1мм²</t>
  </si>
  <si>
    <t xml:space="preserve">Доставка на сигнален кабел, тип LiYCY 7x1мм² </t>
  </si>
  <si>
    <t>Изтегляне  на силов кабел, тип NYY 3x50+25мм² в предварително положена тръбна мрежа от PVC тръби</t>
  </si>
  <si>
    <t>Полагане на силов кабел, тип HO7ZZ-F 5x10мм² по кабелоносеща скара</t>
  </si>
  <si>
    <t>Полагане на силов кабел, тип HO7ZZ-F 5x6мм² по кабелоносеща скара</t>
  </si>
  <si>
    <t>Изтегляне  на силов кабел, тип NYY 5x10мм² в предварително положена тръбна мрежа от PVC тръби</t>
  </si>
  <si>
    <t>Изтегляне  на силов кабел, тип NYY 5x6мм² в предварително положена тръбна мрежа от PVC тръби</t>
  </si>
  <si>
    <t>Изтегляне  на силов кабел, тип NYY 5x4мм² в предварително положена тръбна мрежа от PVC тръби</t>
  </si>
  <si>
    <t>Изтегляне  на силов кабел, тип NYY 5x1,5мм² в предварително положена тръбна мрежа от PVC тръби</t>
  </si>
  <si>
    <t>Изтегляне  на силов кабел, тип NYY 3x1,5мм² в предварително положена тръбна мрежа от PVC тръби</t>
  </si>
  <si>
    <t>Полагане на силов кабел, тип СВТ 5x1,5мм² в PVC по кабелоносеща скара</t>
  </si>
  <si>
    <t>Полагане на силов кабел, тип СВТ 3x2,5мм² в PVC по кабелоносеща скара</t>
  </si>
  <si>
    <t>Полагане на силов кабел, тип СВТ 3x1,5мм² в PVC по кабелоносеща скара</t>
  </si>
  <si>
    <t>Изтегляне  на сигнален кабел, тип LiYCY 12x1мм² в предварително положена тръбна мрежа от PVC тръби</t>
  </si>
  <si>
    <t>Изтегляне  на сигнален кабел, тип LiYCY 7x1мм² в предварително положена тръбна мрежа от PVC тръби</t>
  </si>
  <si>
    <t>Суха разделка на силов кабел със сбор на жилата до 10мм²</t>
  </si>
  <si>
    <t>Суха разделка на силов кабел със сбор на жилата до 25мм²</t>
  </si>
  <si>
    <t>Суха разделка на силов кабел със сбор на жилата до 50мм²</t>
  </si>
  <si>
    <t>Изпитване на кабел НН</t>
  </si>
  <si>
    <t>Свързване на кабел/проводник към съоръжение, сечение на кабела/ проводника до 2,5мм2</t>
  </si>
  <si>
    <t>Свързване на кабел/проводник към съоръжение, сечение на кабела/ проводника до 4мм2</t>
  </si>
  <si>
    <t>Свързване на кабел/проводник към съоръжение, сечение на кабела/ проводника до 10мм2</t>
  </si>
  <si>
    <t>Свързване на кабел/проводник към съоръжение, сечение на кабела/ проводника до 50мм2</t>
  </si>
  <si>
    <t>Доставка и монтаж на кабелни обувки 1,0мм2</t>
  </si>
  <si>
    <t>Тръбна мрежа</t>
  </si>
  <si>
    <t>Доставка на PVC тръби Ø110мм. със стоманени водачи</t>
  </si>
  <si>
    <t>Доставка на PVC тръби Ø80мм. със стоманени водачи</t>
  </si>
  <si>
    <t>Доставка на  маркировъчни табелки</t>
  </si>
  <si>
    <t>Доставка на сигнална PVC лента</t>
  </si>
  <si>
    <t>Трасиране кабелна линия планински терен с репери</t>
  </si>
  <si>
    <t>Монтаж на маркировъчни табелки</t>
  </si>
  <si>
    <t>Направа на изкоп 3 кат. до 1,1х0,6м., със зариване и трамбоване</t>
  </si>
  <si>
    <t>Доставка на пясък за уплътнаване на тръбите по продължение на кабелното трасе</t>
  </si>
  <si>
    <t>Доставка на чакъл 22/45мм за дрениране кабелните трасета</t>
  </si>
  <si>
    <t>Доставка на неармиран бетон клас В20 за направа на кабелна канална система</t>
  </si>
  <si>
    <t>Полагане на PVC тръби Ø110мм. със стоманени водачи, в земен изкоп - свободно лежащи.
- полагане на тръбите
- свързване на съединителните муфи
- заглушаване на отворите</t>
  </si>
  <si>
    <t>Полагане на PVC тръби Ø50мм. със стоманени водачи, в земен изкоп - свободно лежащи.
- полагане на тръбите
- свързване на съединителните муфи
- заглушаване на отворите</t>
  </si>
  <si>
    <t>Изграждане на кабелни канални системи с РVС тръби Ø110мм.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
- полагане на тръбите
- свързване на съединителните муфи
- заглушаване на отворите</t>
  </si>
  <si>
    <t>Изграждане на кабелни канални системи с РVС тръби Ø80мм.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
- полагане на тръбите
- свързване на съединителните муфи
- заглушаване на отворите</t>
  </si>
  <si>
    <t>Полагане на сигнална PVC лента</t>
  </si>
  <si>
    <t>Ревизионни кабелни шахти</t>
  </si>
  <si>
    <t>Направа на рамка от ъглов профил L 90/90/8 мм. за капак с външни размери 64/94 см.</t>
  </si>
  <si>
    <t>Направа на стоманобетонова ревизионна кабелна шахта с размери 47х77см
- единична (1 капак 60х90см.), включително залагане на отвори за входящи и изходящи кабелни линии, по детайл</t>
  </si>
  <si>
    <t>Направа на стоманобетонова ревизионна кабелна шахта с размери 77х110см
- двойна (2 капака 60х90см.), включително залагане на отвори за входящи и изходящи кабелни линии, по детайл</t>
  </si>
  <si>
    <t>Замонолитване на отвор с размери до 250/500мм. в стена на кабелната шахта</t>
  </si>
  <si>
    <t>Замонолитване на отвор с размери до 500/500мм. в стена на кабелната шахта</t>
  </si>
  <si>
    <t>Районно осветление - площадка</t>
  </si>
  <si>
    <t>Доставка на стълб за улично осветление, стоманотръбен, височина h=9м. общо 10,5м (ф159/133/108); с отвори за преминаване на кабелите и за монтаж на разпределителни кутии; заземителни планки; с вградена разпределителна кутия с АП или стопяеми предпазители; с вградена разпределителна кутия до 6мм2</t>
  </si>
  <si>
    <t>Монтаж на стълб за улично осветление, стоманотръбен, височина h=9м. общо 10,5м (ф159/133/108); с отвори за преминаване на кабелите и за монтаж на разпределителни кутии; заземителни планки; с вградена разпределителна кутия с АП или стопяеми предпазители; с вградена разпределителна кутия до 6мм2</t>
  </si>
  <si>
    <t>Доставка и замонолитване на PVC тръби Ø110мм. свръзани с  PVC коляно Ø110мм., на 90° в стоманобетонов фундамент (по детайл).
- свързване и замонолитване на тръбите
- заглушаване на отворите</t>
  </si>
  <si>
    <t xml:space="preserve">Направа и доставка на кофраж </t>
  </si>
  <si>
    <t>Изработка и монтаж на армировка - обикн. и средна сложност Ø6-12мм от стомана А1</t>
  </si>
  <si>
    <t>Изработка и монтаж на армировка - обикн. и средна сложност Ø6-12мм от стомана А3</t>
  </si>
  <si>
    <t>Полагане и доставка на неармиран бетон клас В7,5 - подложен</t>
  </si>
  <si>
    <t>Полагане и доставка на армиран в бетон В20</t>
  </si>
  <si>
    <t>Направа и монтаж на стоманена конструкция и дребна железария</t>
  </si>
  <si>
    <t>Направа и монтаж на закладни части (дребни стоманени к-ции)</t>
  </si>
  <si>
    <t>Районно осветление - сгради</t>
  </si>
  <si>
    <t>Доставка на фасадно осветително тяло за открит монтаж, тип прожектор с МХЛ 1х150W, IP 65, лампа Rx7s, напрежение AC 220V/ 50Hz, в комплект с елементи за укрепване по стенен термопанел.</t>
  </si>
  <si>
    <t>Доставка на кутия разклонителна пластмасова за открит монтаж, 105x105x 40 мм,IP54 ПКОМ, с щуцери, окомплектована със съединителни клеми за свързване на проводниците</t>
  </si>
  <si>
    <t>Доставка на тръба PVC гладка, негорима ф16мм, 750N с UV защита.
Външен диаметър ф16мм, вътрешен диаметър ф13,7мм; неразпространяваща горенето, устойчива на UV лъчи, материал PVC, механична якост 750N.</t>
  </si>
  <si>
    <t>Доставка на скоба закрепваща за тръба PVC ф16мм.</t>
  </si>
  <si>
    <t>Монтаж на фасадно осветително тяло за открит монтаж, тип прожектор с МХЛ 1х150W, IP 65, лампа Rx7s, напрежение AC 220V/ 50Hz, в комплект с елементи за укрепване по стенен термопанел.</t>
  </si>
  <si>
    <t>Монтаж на  кутия разклонителна пластмасова за открит монтаж, 105x105x 40 мм,IP54 ПКОМ, с щуцери, окомплектована със съединителни клеми за свързване на проводниците</t>
  </si>
  <si>
    <t>Монтаж на тръба PVC гладка, негорима ф16мм, 750N с UV защита.
Външен диаметър ф16мм, вътрешен диаметър ф13,7мм; неразпространяваща горенето, устойчива на UV лъчи, материал PVC, механична якост 750N.</t>
  </si>
  <si>
    <t>Монтаж на скоба закрепваща за тръба PVC ф16мм.</t>
  </si>
  <si>
    <t>Заземителна инсталация</t>
  </si>
  <si>
    <t>Доставка  на заземителен кол от горещопоцинкована стомана 63/63/6 мм., L= 2,5м.</t>
  </si>
  <si>
    <t>Доставка и монтаж на антикорозионна лента</t>
  </si>
  <si>
    <t>Полагане на заземителен пояс от горещопоцинкована шина 40х4 мм в готов изкоп, вкл. полагане на термосвиваем шлаух за защита от корозия на шината при преминаване границата между две среди и обработка с антикорозионна лента местата на подземните болтови съединения</t>
  </si>
  <si>
    <t>Направа на болтово съединение - присъединяване на шина 4x40мм. посредством болт М10, L40mm, с гайка, 2 бр. шайби. Всичко от стомана - горещопоцинкована</t>
  </si>
  <si>
    <t>Набиване на заземителен кол от горещопоцинкована стомана 63/63/6 мм., L= 2,5м</t>
  </si>
  <si>
    <t>Контролни измервания стойността на съпротивлението на заземител на стълб за районно осметление</t>
  </si>
  <si>
    <r>
      <t xml:space="preserve">Домофонна уредба
</t>
    </r>
    <r>
      <rPr>
        <b/>
        <i/>
        <sz val="10"/>
        <color indexed="8"/>
        <rFont val="Arial Narrow"/>
        <family val="2"/>
        <charset val="204"/>
      </rPr>
      <t>(преди закупуване на материалите и елементитеда се адаптира настоящата КСС към изискванията на избрания доставчик на оборудването)</t>
    </r>
  </si>
  <si>
    <t>Доставка на домофонна централа за 2 поста, за вграждане в ел. табло, с опции за отключване на входна врата</t>
  </si>
  <si>
    <t>Доставка на домофонна слушалка</t>
  </si>
  <si>
    <t>Доставка на домофонно табло за 2 поста, за открит, външен монтаж</t>
  </si>
  <si>
    <t>Доставка на захранващ адаптор за отключване на електронна брава</t>
  </si>
  <si>
    <t>Доставка на електромагнитен насрещник 8-12v. Регулиране на разстоянието на езика. Възможност за окомплектовка с къса или дълга монтажна планка. /планка включена в цената</t>
  </si>
  <si>
    <t>Монтаж на домофонна централа за 2 поста, за вграждане в ел. табло, с опции за отключване на входна врата</t>
  </si>
  <si>
    <t>Монтаж на домофонна слушалка</t>
  </si>
  <si>
    <t>Монтаж на домофонно табло за 2 поста, за открит, външен монтаж</t>
  </si>
  <si>
    <t>Монтаж на захранващ адаптор за отключване на електронна брава</t>
  </si>
  <si>
    <t>Монтаж на електромагнитен насрещник 8-12v. Регулиране на разстоянието на езика. Възможност за окомплектовка с къса или дълга монтажна планка. /планка включена в цената</t>
  </si>
  <si>
    <t>Подвързване на съставните елементи на домофонната уредба</t>
  </si>
  <si>
    <t>Пуск и наладка на домофонната уредба</t>
  </si>
  <si>
    <t>Контролни замервания и пердаване на техническата документация за експлоатация на домофонната уредба</t>
  </si>
  <si>
    <t>Електрически табла</t>
  </si>
  <si>
    <t>Доставка на главно разпределително табло ГРТ на метална носеща конструкция (по схема)</t>
  </si>
  <si>
    <t>Доставка на междинно разпределително табло МРТ 1 (на фундамент), по схема</t>
  </si>
  <si>
    <t>Доставка на междинно разпределително табло МРТ 2 (на фундамент), по схема</t>
  </si>
  <si>
    <t>Монтаж на главно разпределително табло ГРТ на метална носеща конструкция (по схема)</t>
  </si>
  <si>
    <t>Монтаж на междинно разпределително табло МРТ 1 (на фундамент)</t>
  </si>
  <si>
    <t>Монтаж на междинно разпределително табло МРТ 2 (на фундамент)</t>
  </si>
  <si>
    <t>Дизел-генератор 100kVA</t>
  </si>
  <si>
    <t>Доставка на дизел генератор с кожух ДГ 90kVA/72kW , с АВР, за открит монтаж, със собствен резервоар за 8h работа.
Номинално напрежение 230/400 V. Брой фази 3 + заземена неутрала. Фактор на мощността (cosφ) 0,8. Толеранс на напрежението ± 0,5 %. Честота 50 Hz.
В окомплектовката на дизелгенератора да бъде включена помпа за изпомпване на гориво от допълнителен резервоар</t>
  </si>
  <si>
    <t>Доставка на табло за автоматично включване на резерва АВР, окомплектовано с механична блокировка между прекъсвачите на основния и резервния източник с цел предотвратяване захранване на к.с. в схемата на основния източник от резервния и включване в паралел на  източници, без да са на лице условия за паралелна работа.</t>
  </si>
  <si>
    <t>Присъединяване на табло дизел генератор с табло АВР и ГРТ. Пуск, наладка и контролни измервания на кабелните линии между ГРТ, АРВ и ДГ.</t>
  </si>
  <si>
    <t>Доставка материали за направа на армирана бетонна площадка  за ДГ с размери 2500/1500/200мм.
(след уточняване на доставчика и изискванията му към фундамента на конкретно избрания модел генератор)</t>
  </si>
  <si>
    <t>Доставка материали за направа на ограда ДГ от метални колове U N14 и оградна мрежа с отвор 25х25мм, с височина 1,8м -линейни метра</t>
  </si>
  <si>
    <t>Доставка материали за направа на врата от метални колове U N14 и оградна мрежа с отвор 25х25мм, с височина 1,8м,  с отвор 1,2м</t>
  </si>
  <si>
    <t>Доставка на ръчна помпа и маслоустойчив маркуч с дължина 10м - комплект</t>
  </si>
  <si>
    <t>Доставка на предпазни и обозначителни табели за дизелова централа</t>
  </si>
  <si>
    <t>Доставка на пожарогасител с пяна за дизелова централа</t>
  </si>
  <si>
    <t>Монтаж на дизел генератор с кожух ДГ 90kVA/72kW , с АВР, за открит монтаж, със собствен резервоар за 8h работа.
Номинално напрежение 230/400 V. Брой фази 3 + заземена неутрала. Фактор на мощността (cosφ) 0,8. Толеранс на напрежението ± 0,5 %. Честота 50 Hz.</t>
  </si>
  <si>
    <t>Монтаж на табло за автоматично включване на резерва АВР, окомплектовано с механична блокировка между прекъсвачите на основния и резервния източник с цел предотвратяване захранване на к.с. в схемата на основния източник от резервния и включване в паралел на  източници, без да са на лице условия за паралелна работа.</t>
  </si>
  <si>
    <t>Направа на армирана бетонна площадка  за ДГ с размери 2500/1500/200мм.
(след уточняване на доставчика и изискванията му към фундамента на конкретно избрания модел генератор)</t>
  </si>
  <si>
    <t>Направа на ограда ДГ от метални колове U N14 и оградна мрежа с отвор 25х25мм, с височина 1,8м -линейни метра</t>
  </si>
  <si>
    <t>Направа на врата от метални колове U N14 и оградна мрежа с отвор 25х25мм, с височина 1,8м,  с отвор 1,2м</t>
  </si>
  <si>
    <t>Монтаж на ръчна помпа и маслоустойчив маркуч с дължина 10м - комплект</t>
  </si>
  <si>
    <t>Монтаж на предпазни и обозначителни табели за дизелова централа</t>
  </si>
  <si>
    <t>Контролни измервания и протоколи от измерванията на параметрите на главното и резервното ел. захранване</t>
  </si>
  <si>
    <t>Комплексни контролни измервания стойността на съпротивлението на заземителните клеми за ГРТ и ДГ</t>
  </si>
  <si>
    <t>Протокол от лицензирана измервателна лаборатория за проведени контролни измервания стойността на съпротивлението на заземителните клеми за ГРТ и ДГ</t>
  </si>
  <si>
    <t>Протокол от проведени контролни измервания и оценка на съответствие на съпротивлението на електрическа изолация</t>
  </si>
  <si>
    <t>Протокол от проведени контролни измервания и оценка на съответствие на електрическата якост на  изолация</t>
  </si>
  <si>
    <t>Протокол от измерванията  за стойността на импеданса на контур "фаза - защитен проводник" и оценка на ефективността на защитната мярна</t>
  </si>
  <si>
    <t>Част  Електрическа: ГРТ, ДГ и площадкови инсталации</t>
  </si>
  <si>
    <t>Площадкови комуникации</t>
  </si>
  <si>
    <t>Част Водопровод</t>
  </si>
  <si>
    <t>Дебелостенно PVC тръби DN110мм</t>
  </si>
  <si>
    <t>ПС ∅110мм с долно оттичане</t>
  </si>
  <si>
    <t>Шахта 60х60х60</t>
  </si>
  <si>
    <t>Част Канализация</t>
  </si>
  <si>
    <t>Полиетиленови тръби/висока плътност/ DN63мм</t>
  </si>
  <si>
    <t>Поцинковани тръби ∅1/2"</t>
  </si>
  <si>
    <t>Поцинковани тръби ∅2”</t>
  </si>
  <si>
    <t>Душ с педал</t>
  </si>
  <si>
    <t>Спирателен кран с изпразнител ∅2''</t>
  </si>
  <si>
    <t>Противопожарен кран ∅2" в комплект с пожарна касета</t>
  </si>
  <si>
    <t>Част  Технологична</t>
  </si>
  <si>
    <t>Доставка на PP SN8 тръби DN110мм</t>
  </si>
  <si>
    <t>Монтаж на PP SN8 тръби DN110мм</t>
  </si>
  <si>
    <t>Доставка на PP SN8 тръби DN160мм</t>
  </si>
  <si>
    <t>Монтаж на PP SN8 тръби DN160мм</t>
  </si>
  <si>
    <t>Доставка на PP SN8 тръби DN200мм</t>
  </si>
  <si>
    <t>Монтаж на PP SN8 тръби DN200мм</t>
  </si>
  <si>
    <t>Доставка на PP SN8 тръби DN250мм</t>
  </si>
  <si>
    <t>Монтаж на PP SN8 тръби DN250мм</t>
  </si>
  <si>
    <t>Доставка на PP SN8 тръби DN315мм</t>
  </si>
  <si>
    <t>Монтаж на PP SN8 тръби DN315мм</t>
  </si>
  <si>
    <t>Доставка на PP SN8 тръби DN400мм</t>
  </si>
  <si>
    <t>Монтаж на PP SN8 тръби DN400мм</t>
  </si>
  <si>
    <t>Доставка на уличен отток</t>
  </si>
  <si>
    <t>Монтаж на уличен отток</t>
  </si>
  <si>
    <t>Ревизионна шахта от готови сглобяеми стоманобетонови пръстени Ø1000 в комплект с капак за ревизионна шахта (КРШ) , бетонови сегменти и чугунен капак Ø600 с гривна, монолитно дъно /Hср=2,6м/</t>
  </si>
  <si>
    <t>Бетонова подложка 12см</t>
  </si>
  <si>
    <t>Обратна засипка от пясък 25см</t>
  </si>
  <si>
    <t>Обратна засипка с баластра</t>
  </si>
  <si>
    <t>Изкоп с откос</t>
  </si>
  <si>
    <t>Водочерпене на изкоп при дълбочина над 2м</t>
  </si>
  <si>
    <t>Извозване на земна маса на 15 км</t>
  </si>
  <si>
    <t>Доставка на полиетиленови тръби/висока плътност/ DN20мм</t>
  </si>
  <si>
    <t>Монтаж на полиетиленови тръби/висока плътност/ DN20мм</t>
  </si>
  <si>
    <t>Доставка на полиетиленови тръби/висока плътност/ DN63мм</t>
  </si>
  <si>
    <t>Монтаж на полиетиленови тръби/висока плътност/ DN63мм</t>
  </si>
  <si>
    <t>Доставка на полиетиленови тръби/висока плътност/ DN90мм</t>
  </si>
  <si>
    <t>Монтаж на полиетиленови тръби/висока плътност/ DN90мм</t>
  </si>
  <si>
    <t>Доставка на полиетиленови тръби/висока плътност/ DN110мм</t>
  </si>
  <si>
    <t>Монтаж на полиетиленови тръби/висока плътност/ DN110мм</t>
  </si>
  <si>
    <t>Доставка на ТСК ∅80</t>
  </si>
  <si>
    <t>Монтаж на ТСК ∅80</t>
  </si>
  <si>
    <t>Доставка на ТСК ∅1/2"</t>
  </si>
  <si>
    <t>Монтаж на ТСК ∅1/2"</t>
  </si>
  <si>
    <t>Доставка на ТСК ∅2"</t>
  </si>
  <si>
    <t>Монтаж на ТСК ∅2"</t>
  </si>
  <si>
    <t>Доставка на ПХ 70/80</t>
  </si>
  <si>
    <t>Монтаж на ПХ 70/80</t>
  </si>
  <si>
    <t>Пясъчна подложка 15см</t>
  </si>
  <si>
    <t>Обратна засипка h=25см от пясък</t>
  </si>
  <si>
    <t>Неукрепен  изкоп</t>
  </si>
  <si>
    <t>СТОМАНЕНА ТРЪБА DN80</t>
  </si>
  <si>
    <t>ТОПЛОИЗОЛАЦИЯ ТРЪБИ, ВОДОМЕР И АРМАТУРИ /ВЛАГОУСТОЙЧИВА МИНЕРАЛНА ВАТА-ВЪЖЕ ∅5см./</t>
  </si>
  <si>
    <t>НАМАЛИТЕЛ DN110/DN80</t>
  </si>
  <si>
    <t>СПИРАТЕЛЕН КРАН DN80</t>
  </si>
  <si>
    <t>МРЕЖЕСТ ФИЛТЪР DN80</t>
  </si>
  <si>
    <t>ВОДОМЕР ЗА СТУДЕНА ВОДА, КОМБИНИРАН-DN80;Qn=40m3/h</t>
  </si>
  <si>
    <t>ОБРАТНА КЛАПА DN80</t>
  </si>
  <si>
    <t>СПИРАТЕЛЕН КРАН С ИЗПРАЗНИТЕЛ DN80</t>
  </si>
  <si>
    <t>ПСф100</t>
  </si>
  <si>
    <t>Водомерна шахта по детайл</t>
  </si>
  <si>
    <t>Битов Контейнер</t>
  </si>
  <si>
    <r>
      <t xml:space="preserve">Доставка на фасаден панел с пълнеж пенополистирол - 6 см., цвят </t>
    </r>
    <r>
      <rPr>
        <sz val="10"/>
        <color indexed="10"/>
        <rFont val="Arial"/>
        <family val="2"/>
        <charset val="204"/>
      </rPr>
      <t>RAL 1001 - Беж</t>
    </r>
  </si>
  <si>
    <r>
      <t xml:space="preserve">Монтаж на фасаден панел с пълнеж пенополистирол - 6 см., цвят </t>
    </r>
    <r>
      <rPr>
        <sz val="10"/>
        <color indexed="10"/>
        <rFont val="Arial"/>
        <family val="2"/>
        <charset val="204"/>
      </rPr>
      <t xml:space="preserve">RAL 1001 - Беж </t>
    </r>
  </si>
  <si>
    <r>
      <t xml:space="preserve">Доставка на покривен панел с пълнеж минерална вата - 8 см., цвят RAL </t>
    </r>
    <r>
      <rPr>
        <sz val="10"/>
        <color indexed="10"/>
        <rFont val="Arial"/>
        <family val="2"/>
        <charset val="204"/>
      </rPr>
      <t>7047 - светлосиво</t>
    </r>
  </si>
  <si>
    <r>
      <t xml:space="preserve">Mонтаж на покривен панел с пълнеж минерална вата - 8 см., цвят RAL </t>
    </r>
    <r>
      <rPr>
        <sz val="10"/>
        <color indexed="10"/>
        <rFont val="Arial"/>
        <family val="2"/>
        <charset val="204"/>
      </rPr>
      <t>7047 - светлосиво</t>
    </r>
  </si>
  <si>
    <r>
      <t xml:space="preserve">Доставка  на покривен панел с пълнеж пенополистирол - 8 см., цвят RAL </t>
    </r>
    <r>
      <rPr>
        <sz val="10"/>
        <color indexed="10"/>
        <rFont val="Arial"/>
        <family val="2"/>
        <charset val="204"/>
      </rPr>
      <t>7047 - светлосиво</t>
    </r>
  </si>
  <si>
    <r>
      <t xml:space="preserve">Mонтаж на покривен панел с пълнеж пенополистирол - 8 см., цвят RAL </t>
    </r>
    <r>
      <rPr>
        <sz val="10"/>
        <color indexed="10"/>
        <rFont val="Arial"/>
        <family val="2"/>
        <charset val="204"/>
      </rPr>
      <t xml:space="preserve">7047 - светлосиво </t>
    </r>
  </si>
  <si>
    <r>
      <t xml:space="preserve">Доставка на доокомплектоващ профил - водобран при цокъл по фирмен детайл, от ламарина с PVC покритие </t>
    </r>
    <r>
      <rPr>
        <sz val="10"/>
        <color indexed="10"/>
        <rFont val="Arial"/>
        <family val="2"/>
        <charset val="204"/>
      </rPr>
      <t>RAL 1001 - Беж</t>
    </r>
    <r>
      <rPr>
        <sz val="11"/>
        <color theme="1"/>
        <rFont val="Calibri"/>
        <family val="2"/>
        <charset val="204"/>
        <scheme val="minor"/>
      </rPr>
      <t xml:space="preserve"> с разгъвка 40 см.</t>
    </r>
  </si>
  <si>
    <r>
      <t xml:space="preserve">Монтаж на доокомплектоващ профил - водобран при цокъл по фирмен детайл, от ламарина с PVC покритие </t>
    </r>
    <r>
      <rPr>
        <sz val="10"/>
        <color indexed="10"/>
        <rFont val="Arial"/>
        <family val="2"/>
        <charset val="204"/>
      </rPr>
      <t>RAL 1001 - Беж</t>
    </r>
    <r>
      <rPr>
        <sz val="11"/>
        <color theme="1"/>
        <rFont val="Calibri"/>
        <family val="2"/>
        <charset val="204"/>
        <scheme val="minor"/>
      </rPr>
      <t xml:space="preserve"> с разгъвка 40 см.</t>
    </r>
  </si>
  <si>
    <r>
      <t xml:space="preserve">Доставка на доокомплектоващ профил - било-шапка при покрив и страници-борд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55 см.</t>
    </r>
  </si>
  <si>
    <r>
      <t xml:space="preserve">Монтаж на доокомплектоващ профил - било-шапка при покрив и страници-борд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55 см.</t>
    </r>
  </si>
  <si>
    <r>
      <t xml:space="preserve">Доставка на доокомплектоващ профил - при покрив СТБ борд на стена- брандмауер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90 см.</t>
    </r>
  </si>
  <si>
    <r>
      <t xml:space="preserve">Монтаж на доокомплектоващ профил - при покрив СТБ борд на стена- брандмауер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90 см.</t>
    </r>
  </si>
  <si>
    <r>
      <t xml:space="preserve">Доставка на доокомплектоващ профил - при външен вертикален ръб по фирмен детайл, от ламарина с PVC покритие </t>
    </r>
    <r>
      <rPr>
        <sz val="10"/>
        <color indexed="10"/>
        <rFont val="Arial"/>
        <family val="2"/>
        <charset val="204"/>
      </rPr>
      <t xml:space="preserve">RAL 1001 - Беж </t>
    </r>
    <r>
      <rPr>
        <sz val="11"/>
        <color theme="1"/>
        <rFont val="Calibri"/>
        <family val="2"/>
        <charset val="204"/>
        <scheme val="minor"/>
      </rPr>
      <t>с разгъвка 40 см.</t>
    </r>
  </si>
  <si>
    <r>
      <t xml:space="preserve">Монтаж на доокомплектоващ профил - при външен вертикален ръб по фирмен детайл, от ламарина с PVC покритие </t>
    </r>
    <r>
      <rPr>
        <sz val="10"/>
        <color indexed="10"/>
        <rFont val="Arial"/>
        <family val="2"/>
        <charset val="204"/>
      </rPr>
      <t>RAL 1001 - Беж</t>
    </r>
    <r>
      <rPr>
        <sz val="11"/>
        <color theme="1"/>
        <rFont val="Calibri"/>
        <family val="2"/>
        <charset val="204"/>
        <scheme val="minor"/>
      </rPr>
      <t xml:space="preserve"> с разгъвка 40 см.</t>
    </r>
  </si>
  <si>
    <r>
      <t xml:space="preserve">Доставка на доокомплектоващ профил при фасадна дограма по фирмен детайл, ламарина с PVC </t>
    </r>
    <r>
      <rPr>
        <sz val="10"/>
        <rFont val="Arial"/>
        <family val="2"/>
        <charset val="204"/>
      </rPr>
      <t>покритие</t>
    </r>
    <r>
      <rPr>
        <sz val="10"/>
        <color indexed="10"/>
        <rFont val="Arial"/>
        <family val="2"/>
        <charset val="204"/>
      </rPr>
      <t xml:space="preserve"> RAL 3013 - червено</t>
    </r>
    <r>
      <rPr>
        <sz val="11"/>
        <color theme="1"/>
        <rFont val="Calibri"/>
        <family val="2"/>
        <charset val="204"/>
        <scheme val="minor"/>
      </rPr>
      <t xml:space="preserve"> с разгъвка 35 см.</t>
    </r>
  </si>
  <si>
    <r>
      <t xml:space="preserve">Монтаж на доокомплектоващ профил при фасадна дограма по фирмен детайл, ламарина с PVC покритие </t>
    </r>
    <r>
      <rPr>
        <sz val="10"/>
        <color indexed="10"/>
        <rFont val="Arial"/>
        <family val="2"/>
        <charset val="204"/>
      </rPr>
      <t>RAL 3013 - червено</t>
    </r>
    <r>
      <rPr>
        <sz val="11"/>
        <color theme="1"/>
        <rFont val="Calibri"/>
        <family val="2"/>
        <charset val="204"/>
        <scheme val="minor"/>
      </rPr>
      <t xml:space="preserve"> с разгъвка 35 см.</t>
    </r>
  </si>
  <si>
    <r>
      <t xml:space="preserve">Доставка на висящ олук на скоби от ламарина с PVC покритие </t>
    </r>
    <r>
      <rPr>
        <sz val="10"/>
        <color indexed="10"/>
        <rFont val="Arial"/>
        <family val="2"/>
        <charset val="204"/>
      </rPr>
      <t>RAL 1001 - Беж</t>
    </r>
  </si>
  <si>
    <r>
      <t xml:space="preserve">Монтаж на висящ олук на скоби от ламарина с PVC покритие </t>
    </r>
    <r>
      <rPr>
        <sz val="10"/>
        <color indexed="10"/>
        <rFont val="Arial"/>
        <family val="2"/>
        <charset val="204"/>
      </rPr>
      <t>RAL 1001 - Беж</t>
    </r>
  </si>
  <si>
    <r>
      <rPr>
        <sz val="10"/>
        <color indexed="10"/>
        <rFont val="Arial"/>
        <family val="2"/>
        <charset val="204"/>
      </rPr>
      <t>Доставка на казанчета от ламарина с РVC покритие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indexed="10"/>
        <rFont val="Arial"/>
        <family val="2"/>
        <charset val="204"/>
      </rPr>
      <t>RAL 1001 - Беж</t>
    </r>
  </si>
  <si>
    <r>
      <t xml:space="preserve">Монтаж на казанчета от ламарина с РVC покритие </t>
    </r>
    <r>
      <rPr>
        <sz val="10"/>
        <color indexed="10"/>
        <rFont val="Arial"/>
        <family val="2"/>
        <charset val="204"/>
      </rPr>
      <t>RAL 1001 - Беж</t>
    </r>
  </si>
  <si>
    <r>
      <t xml:space="preserve">Облицовка стени с </t>
    </r>
    <r>
      <rPr>
        <sz val="10"/>
        <color indexed="10"/>
        <rFont val="Arial"/>
        <family val="2"/>
        <charset val="204"/>
      </rPr>
      <t>плочи гранитогрес</t>
    </r>
    <r>
      <rPr>
        <sz val="11"/>
        <color theme="1"/>
        <rFont val="Calibri"/>
        <family val="2"/>
        <charset val="204"/>
        <scheme val="minor"/>
      </rPr>
      <t xml:space="preserve"> на лепило по одобрена мостра</t>
    </r>
  </si>
  <si>
    <r>
      <t xml:space="preserve">Настилка с плочи от мразоустойчив </t>
    </r>
    <r>
      <rPr>
        <sz val="10"/>
        <color indexed="10"/>
        <rFont val="Arial"/>
        <family val="2"/>
        <charset val="204"/>
      </rPr>
      <t xml:space="preserve">антислип </t>
    </r>
    <r>
      <rPr>
        <sz val="11"/>
        <color theme="1"/>
        <rFont val="Calibri"/>
        <family val="2"/>
        <charset val="204"/>
        <scheme val="minor"/>
      </rPr>
      <t xml:space="preserve">гранитогрес с дебелина до 1 см по одобрена мостра </t>
    </r>
  </si>
  <si>
    <t>Боядисване на нови шпакловани стени с цветен латекс RAL 7047 - светлосиво трикратно</t>
  </si>
  <si>
    <t>Обшивка с два пласта гипсокартон с разминати фуги по ригела на ос 5</t>
  </si>
  <si>
    <t>Шпакловка и шлайфане по гипсокартон  по ригела на ос 5</t>
  </si>
  <si>
    <t>Армирана циментова замазка с наклони по покрива на главното ел. табло</t>
  </si>
  <si>
    <t>Рулонна хидроизолация с посипка на покрива на помещението за главно ел. табло</t>
  </si>
  <si>
    <t>Двукомпонентно саморазливно покритие на епоксидна основа цвят RAL 7044  върху шлайфана бетонова настилка</t>
  </si>
  <si>
    <t>Двукомпонентно саморазливно покритие на епоксидна основа цвят RAL 1006 - ограничителни ивици в жълто  върху шлайфана бетонова настилка</t>
  </si>
  <si>
    <r>
      <t xml:space="preserve">Доставка на </t>
    </r>
    <r>
      <rPr>
        <sz val="10"/>
        <color indexed="10"/>
        <rFont val="Arial"/>
        <family val="2"/>
        <charset val="204"/>
      </rPr>
      <t>метални</t>
    </r>
    <r>
      <rPr>
        <sz val="11"/>
        <color theme="1"/>
        <rFont val="Calibri"/>
        <family val="2"/>
        <charset val="204"/>
        <scheme val="minor"/>
      </rPr>
      <t xml:space="preserve"> външни врати, с решетка  1,00/2,</t>
    </r>
    <r>
      <rPr>
        <sz val="10"/>
        <color indexed="10"/>
        <rFont val="Arial"/>
        <family val="2"/>
        <charset val="204"/>
      </rPr>
      <t>35</t>
    </r>
    <r>
      <rPr>
        <sz val="11"/>
        <color theme="1"/>
        <rFont val="Calibri"/>
        <family val="2"/>
        <charset val="204"/>
        <scheme val="minor"/>
      </rPr>
      <t xml:space="preserve"> m.  - 3 броя</t>
    </r>
  </si>
  <si>
    <r>
      <t xml:space="preserve">Монтаж на </t>
    </r>
    <r>
      <rPr>
        <sz val="10"/>
        <color indexed="10"/>
        <rFont val="Arial"/>
        <family val="2"/>
        <charset val="204"/>
      </rPr>
      <t>метални</t>
    </r>
    <r>
      <rPr>
        <sz val="11"/>
        <color theme="1"/>
        <rFont val="Calibri"/>
        <family val="2"/>
        <charset val="204"/>
        <scheme val="minor"/>
      </rPr>
      <t xml:space="preserve"> външни врати, с решетка 1,00/2,</t>
    </r>
    <r>
      <rPr>
        <sz val="10"/>
        <color indexed="10"/>
        <rFont val="Arial"/>
        <family val="2"/>
        <charset val="204"/>
      </rPr>
      <t>35</t>
    </r>
    <r>
      <rPr>
        <sz val="11"/>
        <color theme="1"/>
        <rFont val="Calibri"/>
        <family val="2"/>
        <charset val="204"/>
        <scheme val="minor"/>
      </rPr>
      <t xml:space="preserve"> m.</t>
    </r>
  </si>
  <si>
    <t>Доставка на метална външна двойна врата, с решетка  2,40/2,50 m.- 1 брой</t>
  </si>
  <si>
    <t>Монтаж на метална външна двойна врата, с решетка  2,40/2,50 m.</t>
  </si>
  <si>
    <t>1450.000</t>
  </si>
  <si>
    <t>За общо разходи по СМР:</t>
  </si>
  <si>
    <t>x</t>
  </si>
  <si>
    <t>лева</t>
  </si>
  <si>
    <t>Сметна стойност, в лева</t>
  </si>
  <si>
    <t>№</t>
  </si>
  <si>
    <t>I.1</t>
  </si>
  <si>
    <t>КСС № I</t>
  </si>
  <si>
    <t>I.2</t>
  </si>
  <si>
    <t>КСС № II</t>
  </si>
  <si>
    <t>I.3</t>
  </si>
  <si>
    <t>КСС № III</t>
  </si>
  <si>
    <t xml:space="preserve">  II.</t>
  </si>
  <si>
    <t>III.</t>
  </si>
  <si>
    <t>СФР № 1</t>
  </si>
  <si>
    <t>ВРЕМЕННО СТРОИТЕЛСТВО</t>
  </si>
  <si>
    <t>ДРУГИ РАЗХОДИ</t>
  </si>
  <si>
    <t>СФР № 2</t>
  </si>
  <si>
    <t>СТРОИТЕЛНО МОНТАЖНИ РАБОТИ, ДОСТАВКИ</t>
  </si>
  <si>
    <t>ГЕНЕРАЛНА СМЕТКА</t>
  </si>
  <si>
    <t>Подробна количествено стойностна сметка</t>
  </si>
  <si>
    <t>Обект: Изграждане на център за безвъзмездно предаване на разделно събрани отпадъци от домакинствата, в т.ч. едрогабаритни отпадъци, опасни отпадъци от домакинствата,  гр. Монтана</t>
  </si>
  <si>
    <t>К-во</t>
  </si>
  <si>
    <t>Ед. цена, лв</t>
  </si>
  <si>
    <t>Цена без ДДС,            лв</t>
  </si>
  <si>
    <t>Всичко за подобекта:</t>
  </si>
  <si>
    <t xml:space="preserve"> - полагане на тръбите</t>
  </si>
  <si>
    <t xml:space="preserve"> - свързване на съединителните муфи</t>
  </si>
  <si>
    <t xml:space="preserve"> - заглушаване на отворите</t>
  </si>
  <si>
    <t>Стойност общо за обекта:</t>
  </si>
  <si>
    <t>ДДС:</t>
  </si>
  <si>
    <t>Стойност общо за обекта с вкл. ДДС:</t>
  </si>
  <si>
    <t>Ед. мярка</t>
  </si>
  <si>
    <r>
      <t xml:space="preserve">ФАЗА: </t>
    </r>
    <r>
      <rPr>
        <sz val="12"/>
        <rFont val="Times New Roman"/>
        <family val="1"/>
        <charset val="204"/>
      </rPr>
      <t>РАБОТЕН ПРОЕКТ</t>
    </r>
  </si>
  <si>
    <t>Основание</t>
  </si>
  <si>
    <t>Обща                                        стойност</t>
  </si>
  <si>
    <t>Наименование                                                                                                                  на                                                                                                                                          видовете работи</t>
  </si>
  <si>
    <t>ВСИЧКО РАЗХОДИ:</t>
  </si>
  <si>
    <t>ДДС - 20%:</t>
  </si>
  <si>
    <t>ВСИЧКО РАЗХОДИ С ДДС, ЛЕВА:</t>
  </si>
  <si>
    <t>ВСИЧКО:</t>
  </si>
  <si>
    <t>=</t>
  </si>
  <si>
    <t>на разходите за временно строителство</t>
  </si>
  <si>
    <t>на разходите за непредвидени работи</t>
  </si>
  <si>
    <t>СМЕТКО - ФИНАСОВ РАЗЧЕТИ</t>
  </si>
  <si>
    <r>
      <t xml:space="preserve">ОБЕКТ: </t>
    </r>
    <r>
      <rPr>
        <sz val="12"/>
        <rFont val="Times New Roman"/>
        <family val="1"/>
        <charset val="204"/>
      </rPr>
      <t>Изграждане на център за безвъзмездно предаване на разделно събрани отпадъци от домакинствата, в т.ч. едрогабаритни отпадъци, опасни отпадъци от домакинствата,  гр. Монтана - Етапно</t>
    </r>
  </si>
  <si>
    <r>
      <t xml:space="preserve">Етап I: </t>
    </r>
    <r>
      <rPr>
        <sz val="12"/>
        <rFont val="Times New Roman"/>
        <family val="1"/>
        <charset val="204"/>
      </rPr>
      <t>Довеждаща инфраструктура (вкл. ВиК захранване, ел.захранване и път)</t>
    </r>
  </si>
  <si>
    <r>
      <t xml:space="preserve">Етап II: </t>
    </r>
    <r>
      <rPr>
        <sz val="12"/>
        <rFont val="Times New Roman"/>
        <family val="1"/>
        <charset val="204"/>
      </rPr>
      <t>Център за безвъзмездно предаване на разделно събрани отпадъци от домакинства, в т. ч. едрогабаритни, опасни отпадъци от домакинствата и ограда</t>
    </r>
  </si>
  <si>
    <r>
      <t xml:space="preserve">ЧАСТ: </t>
    </r>
    <r>
      <rPr>
        <sz val="12"/>
        <rFont val="Times New Roman"/>
        <family val="1"/>
        <charset val="204"/>
      </rPr>
      <t>ПСД - Етап I</t>
    </r>
  </si>
  <si>
    <t>Подобект: Външно електрическо захранване</t>
  </si>
  <si>
    <t>Подобект: Пътна</t>
  </si>
  <si>
    <t>Част Ел.захранване</t>
  </si>
  <si>
    <t>Част Тръбна система</t>
  </si>
  <si>
    <t>Част Ревизионни кабелни шахти</t>
  </si>
  <si>
    <t>Част Контролни измервания и протоколи от измерванията</t>
  </si>
  <si>
    <t>Контролни измервания стойността на съпротивлението на заземителението за електромерно табло</t>
  </si>
  <si>
    <t>Протокол от лицензирана измервателна лаборатория за проведени контролни измервания стойността на съпротивлението на заземлението на електромерното табло</t>
  </si>
  <si>
    <t>Контролни измервания и оценка на съответствие на съпротивлението на електрическа изолация на кабел НН</t>
  </si>
  <si>
    <t xml:space="preserve">Трасиране кабелна линия </t>
  </si>
  <si>
    <t>Разкъртване и възстановяване на асфалтова настилка (до трафопоста)</t>
  </si>
  <si>
    <t>Доставка  бетон клас В20 за направа на кабелна канална система</t>
  </si>
  <si>
    <t xml:space="preserve"> - Полагане на неармиран бетон клас В20 за направа на кабелна канална система</t>
  </si>
  <si>
    <t>м²</t>
  </si>
  <si>
    <t>м³</t>
  </si>
  <si>
    <t>Оборудване на изводно поле в ТНН на ТП с автоматичен прекъсвач 250А вкл и доставка</t>
  </si>
  <si>
    <r>
      <t>Доставка и монтаж на алуминиеви кабелни обувки 185 мм</t>
    </r>
    <r>
      <rPr>
        <sz val="10"/>
        <color indexed="8"/>
        <rFont val="Arial"/>
        <family val="2"/>
        <charset val="204"/>
      </rPr>
      <t>²</t>
    </r>
  </si>
  <si>
    <t>Превоз излишни земни маси на депо</t>
  </si>
  <si>
    <t>Разриване земни почви на депо</t>
  </si>
  <si>
    <t>Доставка, полагане и уплътняване на пясъчна подложка и засипка над тръби</t>
  </si>
  <si>
    <t>Механизирано засипване на земни почви</t>
  </si>
  <si>
    <t>Уплътняване на земни почви с вибрационен валяк на пластове до 20см</t>
  </si>
  <si>
    <t>Доставка и полагане на PE тръби тип100, PN10, DN110</t>
  </si>
  <si>
    <t>Доставка и монтаж предфланшова връзка DN160, PN10</t>
  </si>
  <si>
    <t xml:space="preserve">Доставка и монтаж свободен фланец DN150 </t>
  </si>
  <si>
    <t>Доставка и монтаж PE муфа DN160, PN10 - ел.заваряема</t>
  </si>
  <si>
    <t>PE тройник ред.  DN160/DN110, PN10</t>
  </si>
  <si>
    <t>Доставка и монтаж предфланшова връзка DN110, PN10</t>
  </si>
  <si>
    <t>Доставка и монтаж свободен фланец DN100</t>
  </si>
  <si>
    <t xml:space="preserve">Доставка и монтаж спирателен кран /шибърен/ DN100 </t>
  </si>
  <si>
    <t>Доставка и монтаж охранително гърне за СК</t>
  </si>
  <si>
    <t xml:space="preserve">Доставка и монтаж опорен блок за СК </t>
  </si>
  <si>
    <t>Доставка и монтаж PE коляно  DN110/90°, PN10</t>
  </si>
  <si>
    <t>Доставка и полагане на сигнална лента</t>
  </si>
  <si>
    <t>Доставка и полагане на детекторна лента за трасе с 2 медни проводника</t>
  </si>
  <si>
    <t>Изпитване тръбопровода на плътност и дезинфекция</t>
  </si>
  <si>
    <t>Доставка и полагане на PР тръби DN/OD 400 SN8</t>
  </si>
  <si>
    <t>Доставка и полагане на PР тръби DN/OD 200 SN12</t>
  </si>
  <si>
    <t>Доставка и монтаж PР муфа DN/OD 200</t>
  </si>
  <si>
    <t>Доставка и монтаж PР дъга DN/OD 200/30º</t>
  </si>
  <si>
    <t>Доставка и монтаж PР дъга DN/OD 200/15º</t>
  </si>
  <si>
    <t>Изграждане на дъждоприемни шахти-единични</t>
  </si>
  <si>
    <t>Изграждане на дъждоприемни шахти-двойни</t>
  </si>
  <si>
    <t>Реконструкция горна част на съществуваща РШ</t>
  </si>
  <si>
    <t>Доставка и монтаж нова покривна армирана стоманобетонова плоча - бетон В20 (С16/20), W0.4</t>
  </si>
  <si>
    <t>Доставка и монтаж на чугунен капак и гривна, клас на натоварване D400 за съществуваща РШ</t>
  </si>
  <si>
    <t>Изпитване тръбопровода на плътност</t>
  </si>
  <si>
    <t>Част Земни работи</t>
  </si>
  <si>
    <t>Част Асфалтови работи</t>
  </si>
  <si>
    <t>Част Пътни работи</t>
  </si>
  <si>
    <t>Земен насип</t>
  </si>
  <si>
    <t>Направа на пътна основа от трошен камък с мин. дебелина 45см</t>
  </si>
  <si>
    <t>Трошен камък за направа на тротоари</t>
  </si>
  <si>
    <t xml:space="preserve">Доставка и изливане на място на бетон В15 </t>
  </si>
  <si>
    <t>Доставка и изливане на място на бетон В20</t>
  </si>
  <si>
    <t xml:space="preserve">Доставка и изливане на място на бетон В25 </t>
  </si>
  <si>
    <t>Доставка и монтаж на бетонови бордюри 18/35.</t>
  </si>
  <si>
    <t>Нови капаци за съществуващи РШ</t>
  </si>
  <si>
    <t>Въвеждане на временна организация на движението чрез вертикална сигнализация и хоризонтална маркировка</t>
  </si>
  <si>
    <t>Доставка и полагане на хоризонтална маркировка</t>
  </si>
  <si>
    <t>Доставка и монтаж на стандартни рефлектиращи пътни знаци .</t>
  </si>
  <si>
    <t>Укрепване на  стандартни пътни знаци, включително всички свързани с това разходи</t>
  </si>
  <si>
    <t>т</t>
  </si>
  <si>
    <t>Направа на първи (свързващ) битумен разлив за връзка с различна ширина, съгласно изискванията на ТС.</t>
  </si>
  <si>
    <t>Направа на втори (свързващ) битумен разлив за връзка с различна ширина, съгласно изискванията на ТС.</t>
  </si>
  <si>
    <t>Разчистване сервитута на пътя.</t>
  </si>
  <si>
    <t>Отнемане на хумус с дебелина 10см, включително натоварване, транспортиране на определено разстояние, разтоварване на депо и оформянето му.</t>
  </si>
  <si>
    <t>Общ обикновен изкоп, включително натоварване, транспортиране на определено разстояние, разтоварване на депо и оформянето му.</t>
  </si>
  <si>
    <t>Изкореняване на дървета и храсти.</t>
  </si>
  <si>
    <t>Демонтиране на бет.панели с размер 1х2.5м, включително натоварване и транспорт.</t>
  </si>
  <si>
    <t>Разбиване на бетон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</si>
  <si>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</si>
  <si>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гл.сума</t>
  </si>
  <si>
    <t xml:space="preserve">Външно електрическо захранване </t>
  </si>
  <si>
    <t>Подобект: Водоснабдяване и Канализация</t>
  </si>
  <si>
    <t>Водоснабдяване и Канализация</t>
  </si>
  <si>
    <t>Пътна</t>
  </si>
  <si>
    <t>III.1.</t>
  </si>
  <si>
    <t>Непредвидени разходи 10% от СМР</t>
  </si>
  <si>
    <t>Изграждане на кабелни канални системи с 2 бр. РVС тръби Ø110 мм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</t>
  </si>
  <si>
    <t>Доставка на PVC тръби Ø110/3,2 мм със стоманени водачи</t>
  </si>
  <si>
    <t>Доставка и полагане на асфалтова смес за долен пласт на покритието  /АС бин./, за профилиране и изравняване на пластове с  дебелина 4 см</t>
  </si>
  <si>
    <t>Доставка и полагане на битумизирана баластра с  дебелина 7 см</t>
  </si>
  <si>
    <t>Доставка и полагане на асфалтова смес за износващ пласт, АС изн.А, с дебелина в уплътнено състояние 4 см</t>
  </si>
  <si>
    <t>Доставка и полагане на асфалтова смес за тротоари с ширина 1.4 м, АС изн.А, с дебелина в уплътнено състояние 6 см</t>
  </si>
  <si>
    <r>
      <t xml:space="preserve">Доставка на бетонова тръба </t>
    </r>
    <r>
      <rPr>
        <sz val="10"/>
        <rFont val="Calibri"/>
        <family val="2"/>
        <charset val="204"/>
      </rPr>
      <t>Ø</t>
    </r>
    <r>
      <rPr>
        <sz val="10"/>
        <rFont val="Times New Roman"/>
        <family val="1"/>
        <charset val="204"/>
      </rPr>
      <t>300 см</t>
    </r>
  </si>
  <si>
    <t>Изкоп с багер зем. почви при нормални условия на транспорт</t>
  </si>
  <si>
    <t>Изкоп с багер зем. почви при нормални условия на отвал</t>
  </si>
  <si>
    <t>Ръчен укрепен изкоп в земни почви с дълбочина до 2 м</t>
  </si>
  <si>
    <t>Ръчен укрепен изкоп в земни почви с дълбочина от 2 м до 4 м</t>
  </si>
  <si>
    <t>Плътно метално укрепване и разкрепване изкоп с ширина до 4 м и дълбочина до 2 м</t>
  </si>
  <si>
    <t>Плътно метално укрепване и разкрепване изкоп с ширина до 4 м и дълбочина от 2 м до 4 м</t>
  </si>
  <si>
    <t>Плътно метално укрепване и разкрепване изкоп с ширина до 4 м и дълбочина от 4 м до 6 м</t>
  </si>
  <si>
    <t>Ръчно засипване и уплътняване пресята почва на пластове от 10 см</t>
  </si>
  <si>
    <t>Механизирано засипване на земни почви и уплътняване с вибрационен валяк на пластове до 20 см</t>
  </si>
  <si>
    <t>Улични ревизионни шахти от сглобяеми елементи с дълб. до 4 м</t>
  </si>
  <si>
    <t>Улични ревизионни шахти от сглобяеми елементи с дълб. до 5 м</t>
  </si>
  <si>
    <t>Направа отвор 30х30 см в бетонова стена на нова РШ и замонолитване</t>
  </si>
  <si>
    <t>Направа отвор 50х50 см в бетонова стена на нова РШ и замонолитване</t>
  </si>
  <si>
    <t>Направа отвор 50х50 см в бетонова стена на съществуваща РШ и замонолитване</t>
  </si>
  <si>
    <t>Ръчен неукрепен изкоп в земни почви с дълбочина до 2 м</t>
  </si>
  <si>
    <t>Доставка и монтаж телескопичен шиш 1,5 м</t>
  </si>
  <si>
    <r>
      <t>Направа на изкопи за шахти с размери 90х60х110 см  (0,594 м</t>
    </r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 xml:space="preserve"> 5 бр. =3 м</t>
    </r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>)</t>
    </r>
  </si>
  <si>
    <r>
      <t>Доставка и монтаж на готова кабелна шахта с капак по стандарт на ЧЕЗ с размери 90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>60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>110 см</t>
    </r>
  </si>
  <si>
    <r>
      <t xml:space="preserve"> - единична (1 капак 90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>60 см), включително залагане на отвори за входящи и изходящи кабелни линии</t>
    </r>
  </si>
  <si>
    <r>
      <t>Направа на изкоп 3 кат. до 0,8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>0,5 м, със зариване и трамбоване</t>
    </r>
  </si>
  <si>
    <r>
      <t>Доставка на силов кабел, тип САВТ 4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>185 мм²</t>
    </r>
  </si>
  <si>
    <r>
      <t>Изтегляне  на силов кабел, тип САВТ 4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imes New Roman"/>
        <family val="1"/>
        <charset val="204"/>
      </rPr>
      <t>185 мм² в предварително положена тръбна система от PVC тръби</t>
    </r>
  </si>
  <si>
    <r>
      <t>Свързване на кабел/проводник към съоръжение, сечение на кабела/проводника 185 мм</t>
    </r>
    <r>
      <rPr>
        <sz val="10"/>
        <color indexed="8"/>
        <rFont val="Arial"/>
        <family val="2"/>
        <charset val="204"/>
      </rPr>
      <t>²</t>
    </r>
  </si>
  <si>
    <t>Суха разделка на силов кабел със сбор на жилата за 185 мм²</t>
  </si>
  <si>
    <r>
      <t xml:space="preserve">ФАЗА: </t>
    </r>
    <r>
      <rPr>
        <sz val="12"/>
        <color indexed="8"/>
        <rFont val="Times New Roman"/>
        <family val="1"/>
        <charset val="204"/>
      </rPr>
      <t xml:space="preserve">Работен Проект   </t>
    </r>
    <r>
      <rPr>
        <b/>
        <sz val="12"/>
        <color indexed="8"/>
        <rFont val="Times New Roman"/>
        <family val="1"/>
        <charset val="204"/>
      </rPr>
      <t xml:space="preserve">  </t>
    </r>
  </si>
  <si>
    <r>
      <t xml:space="preserve">Част: ПСД - </t>
    </r>
    <r>
      <rPr>
        <sz val="12"/>
        <color indexed="8"/>
        <rFont val="Times New Roman"/>
        <family val="1"/>
        <charset val="204"/>
      </rPr>
      <t>Етап I: Довеждаща инфраструктура (вкл. ВиК захранване, ел.захранване и път)</t>
    </r>
  </si>
  <si>
    <t>СМЕТКО - ФИНАСОВ РАЗЧЕТ №1</t>
  </si>
  <si>
    <t>СМЕТКО - ФИНАСОВ РАЗЧЕТ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</si>
</sst>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0.0"/>
    <numFmt numFmtId="167" formatCode="0.000"/>
    <numFmt numFmtId="168" formatCode="_-* #,##0\ _л_в_-;\-* #,##0\ _л_в_-;_-* &quot;-&quot;??\ _л_в_-;_-@_-"/>
    <numFmt numFmtId="169" formatCode="#,##0.0"/>
    <numFmt numFmtId="170" formatCode="_-* #,##0.000\ _л_в_-;\-* #,##0.000\ _л_в_-;_-* &quot;-&quot;??\ _л_в_-;_-@_-"/>
    <numFmt numFmtId="171" formatCode="#,##0.00\ &quot;лв.&quot;"/>
    <numFmt numFmtId="172" formatCode="000"/>
    <numFmt numFmtId="173" formatCode="0.0%"/>
  </numFmts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sz val="10"/>
      <color indexed="8"/>
      <name val="HelvDL"/>
      <charset val="204"/>
    </font>
    <font>
      <sz val="11"/>
      <color indexed="8"/>
      <name val="HelvDL"/>
      <charset val="204"/>
    </font>
    <font>
      <sz val="11"/>
      <color indexed="8"/>
      <name val="HelvDL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Arial"/>
      <family val="2"/>
    </font>
    <font>
      <sz val="11"/>
      <name val="Arial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i/>
      <sz val="10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name val="Hebar"/>
      <family val="2"/>
    </font>
    <font>
      <sz val="10"/>
      <name val="TmsCyr"/>
      <family val="1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ok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mediumGray">
        <fgColor rgb="FFFFFF99"/>
        <bgColor rgb="FFFFFF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rgb="FFFFFF99"/>
        <bgColor theme="5" tint="-0.249977111117893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5" fontId="5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8" fillId="0" borderId="0"/>
    <xf numFmtId="0" fontId="41" fillId="0" borderId="0"/>
    <xf numFmtId="0" fontId="42" fillId="0" borderId="0"/>
    <xf numFmtId="0" fontId="49" fillId="0" borderId="0"/>
    <xf numFmtId="9" fontId="11" fillId="0" borderId="0" applyFont="0" applyFill="0" applyBorder="0" applyAlignment="0" applyProtection="0"/>
    <xf numFmtId="0" fontId="11" fillId="0" borderId="0"/>
  </cellStyleXfs>
  <cellXfs count="37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52" fillId="2" borderId="1" xfId="0" applyFont="1" applyFill="1" applyBorder="1" applyAlignment="1">
      <alignment horizontal="right"/>
    </xf>
    <xf numFmtId="4" fontId="52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3" fillId="0" borderId="0" xfId="0" applyFont="1"/>
    <xf numFmtId="0" fontId="54" fillId="0" borderId="0" xfId="0" applyFont="1" applyAlignment="1">
      <alignment wrapText="1"/>
    </xf>
    <xf numFmtId="165" fontId="54" fillId="4" borderId="1" xfId="1" applyNumberFormat="1" applyFont="1" applyFill="1" applyBorder="1" applyAlignment="1">
      <alignment wrapText="1"/>
    </xf>
    <xf numFmtId="0" fontId="53" fillId="0" borderId="1" xfId="0" applyFont="1" applyBorder="1" applyAlignment="1">
      <alignment horizontal="center"/>
    </xf>
    <xf numFmtId="0" fontId="55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right" vertical="center"/>
    </xf>
    <xf numFmtId="0" fontId="53" fillId="0" borderId="1" xfId="0" applyFont="1" applyFill="1" applyBorder="1" applyAlignment="1">
      <alignment horizontal="center"/>
    </xf>
    <xf numFmtId="2" fontId="53" fillId="0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 wrapText="1"/>
    </xf>
    <xf numFmtId="2" fontId="53" fillId="0" borderId="1" xfId="0" applyNumberFormat="1" applyFont="1" applyBorder="1" applyAlignment="1">
      <alignment horizontal="center"/>
    </xf>
    <xf numFmtId="0" fontId="53" fillId="0" borderId="1" xfId="0" applyFont="1" applyBorder="1" applyAlignment="1">
      <alignment horizontal="left" wrapText="1" indent="5"/>
    </xf>
    <xf numFmtId="0" fontId="53" fillId="0" borderId="1" xfId="0" applyFont="1" applyBorder="1" applyAlignment="1">
      <alignment horizontal="left" indent="5"/>
    </xf>
    <xf numFmtId="0" fontId="53" fillId="0" borderId="1" xfId="0" applyFont="1" applyBorder="1" applyAlignment="1">
      <alignment horizontal="center" vertical="top"/>
    </xf>
    <xf numFmtId="1" fontId="53" fillId="0" borderId="1" xfId="0" applyNumberFormat="1" applyFont="1" applyFill="1" applyBorder="1" applyAlignment="1">
      <alignment horizontal="center"/>
    </xf>
    <xf numFmtId="0" fontId="54" fillId="5" borderId="2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54" fillId="5" borderId="4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2" fontId="53" fillId="0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 indent="1"/>
    </xf>
    <xf numFmtId="0" fontId="53" fillId="0" borderId="0" xfId="0" applyFont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53" fillId="0" borderId="1" xfId="0" applyFont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54" fillId="6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right" vertical="center"/>
    </xf>
    <xf numFmtId="0" fontId="10" fillId="0" borderId="7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/>
    </xf>
    <xf numFmtId="2" fontId="2" fillId="2" borderId="1" xfId="0" applyNumberFormat="1" applyFont="1" applyFill="1" applyBorder="1" applyAlignment="1">
      <alignment horizontal="right"/>
    </xf>
    <xf numFmtId="0" fontId="52" fillId="2" borderId="1" xfId="0" applyFont="1" applyFill="1" applyBorder="1" applyAlignment="1">
      <alignment horizontal="justify" vertical="center"/>
    </xf>
    <xf numFmtId="2" fontId="5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justify"/>
    </xf>
    <xf numFmtId="0" fontId="52" fillId="2" borderId="1" xfId="0" applyFont="1" applyFill="1" applyBorder="1" applyAlignment="1">
      <alignment horizontal="justify"/>
    </xf>
    <xf numFmtId="0" fontId="11" fillId="0" borderId="0" xfId="0" applyFont="1"/>
    <xf numFmtId="0" fontId="2" fillId="2" borderId="1" xfId="0" applyNumberFormat="1" applyFont="1" applyFill="1" applyBorder="1" applyAlignment="1">
      <alignment horizontal="justify" vertical="center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2" fontId="5" fillId="0" borderId="1" xfId="0" applyNumberFormat="1" applyFont="1" applyBorder="1" applyAlignment="1">
      <alignment horizontal="center" vertical="top" wrapText="1"/>
    </xf>
    <xf numFmtId="0" fontId="13" fillId="7" borderId="1" xfId="5" applyFont="1" applyFill="1" applyBorder="1" applyAlignment="1" applyProtection="1">
      <alignment horizontal="center" vertical="center" wrapText="1"/>
      <protection locked="0"/>
    </xf>
    <xf numFmtId="0" fontId="11" fillId="7" borderId="1" xfId="5" applyFont="1" applyFill="1" applyBorder="1" applyAlignment="1">
      <alignment horizontal="center" vertical="center" wrapText="1"/>
    </xf>
    <xf numFmtId="0" fontId="14" fillId="7" borderId="1" xfId="5" applyFont="1" applyFill="1" applyBorder="1" applyAlignment="1" applyProtection="1">
      <alignment horizontal="justify" vertical="center" wrapText="1"/>
      <protection locked="0"/>
    </xf>
    <xf numFmtId="0" fontId="11" fillId="7" borderId="1" xfId="5" applyFont="1" applyFill="1" applyBorder="1" applyAlignment="1" applyProtection="1">
      <alignment horizontal="center" vertical="center" wrapText="1"/>
      <protection locked="0"/>
    </xf>
    <xf numFmtId="0" fontId="11" fillId="7" borderId="1" xfId="5" applyFont="1" applyFill="1" applyBorder="1" applyAlignment="1" applyProtection="1">
      <alignment horizontal="left" vertical="center" wrapText="1"/>
      <protection locked="0"/>
    </xf>
    <xf numFmtId="166" fontId="14" fillId="7" borderId="1" xfId="5" applyNumberFormat="1" applyFont="1" applyFill="1" applyBorder="1" applyAlignment="1">
      <alignment horizontal="center" vertical="center"/>
    </xf>
    <xf numFmtId="0" fontId="11" fillId="7" borderId="1" xfId="5" applyFont="1" applyFill="1" applyBorder="1" applyAlignment="1" applyProtection="1">
      <alignment horizontal="justify" vertical="top" wrapText="1"/>
      <protection locked="0"/>
    </xf>
    <xf numFmtId="0" fontId="11" fillId="7" borderId="1" xfId="5" applyFont="1" applyFill="1" applyBorder="1" applyAlignment="1" applyProtection="1">
      <alignment horizontal="justify" vertical="center" wrapText="1"/>
      <protection locked="0"/>
    </xf>
    <xf numFmtId="0" fontId="13" fillId="7" borderId="1" xfId="5" applyFont="1" applyFill="1" applyBorder="1" applyAlignment="1">
      <alignment horizontal="left" wrapText="1"/>
    </xf>
    <xf numFmtId="0" fontId="13" fillId="7" borderId="1" xfId="5" applyFont="1" applyFill="1" applyBorder="1" applyAlignment="1">
      <alignment horizontal="center" wrapText="1"/>
    </xf>
    <xf numFmtId="0" fontId="14" fillId="7" borderId="1" xfId="5" applyFont="1" applyFill="1" applyBorder="1" applyAlignment="1">
      <alignment horizontal="left" vertical="center" wrapText="1"/>
    </xf>
    <xf numFmtId="0" fontId="16" fillId="7" borderId="1" xfId="5" applyFont="1" applyFill="1" applyBorder="1" applyAlignment="1" applyProtection="1">
      <alignment horizontal="center" vertical="center" wrapText="1"/>
      <protection locked="0"/>
    </xf>
    <xf numFmtId="0" fontId="13" fillId="7" borderId="1" xfId="5" applyFont="1" applyFill="1" applyBorder="1"/>
    <xf numFmtId="169" fontId="14" fillId="7" borderId="1" xfId="5" applyNumberFormat="1" applyFont="1" applyFill="1" applyBorder="1" applyAlignment="1">
      <alignment horizontal="center" vertical="center"/>
    </xf>
    <xf numFmtId="169" fontId="14" fillId="7" borderId="1" xfId="5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5" applyFont="1" applyFill="1" applyBorder="1" applyAlignment="1">
      <alignment horizontal="center" vertical="center"/>
    </xf>
    <xf numFmtId="0" fontId="56" fillId="0" borderId="8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6" fillId="0" borderId="10" xfId="0" applyFont="1" applyBorder="1" applyAlignment="1">
      <alignment vertical="center" wrapText="1"/>
    </xf>
    <xf numFmtId="0" fontId="56" fillId="0" borderId="11" xfId="0" applyFont="1" applyBorder="1" applyAlignment="1">
      <alignment horizontal="right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170" fontId="56" fillId="0" borderId="11" xfId="1" applyNumberFormat="1" applyFont="1" applyBorder="1" applyAlignment="1">
      <alignment horizontal="right" vertical="center" wrapText="1"/>
    </xf>
    <xf numFmtId="168" fontId="56" fillId="0" borderId="11" xfId="1" applyNumberFormat="1" applyFont="1" applyBorder="1" applyAlignment="1">
      <alignment horizontal="center" vertical="center" wrapText="1"/>
    </xf>
    <xf numFmtId="168" fontId="56" fillId="0" borderId="11" xfId="1" applyNumberFormat="1" applyFont="1" applyBorder="1" applyAlignment="1">
      <alignment horizontal="right" vertical="center" wrapText="1"/>
    </xf>
    <xf numFmtId="2" fontId="56" fillId="0" borderId="11" xfId="0" applyNumberFormat="1" applyFont="1" applyBorder="1" applyAlignment="1">
      <alignment horizontal="right" vertical="center" wrapText="1"/>
    </xf>
    <xf numFmtId="3" fontId="19" fillId="0" borderId="1" xfId="6" applyNumberFormat="1" applyFont="1" applyBorder="1" applyAlignment="1">
      <alignment horizontal="center"/>
    </xf>
    <xf numFmtId="171" fontId="19" fillId="0" borderId="1" xfId="6" applyNumberFormat="1" applyFont="1" applyBorder="1" applyAlignment="1">
      <alignment horizontal="center"/>
    </xf>
    <xf numFmtId="3" fontId="19" fillId="0" borderId="12" xfId="6" applyNumberFormat="1" applyFont="1" applyBorder="1" applyAlignment="1">
      <alignment horizontal="center"/>
    </xf>
    <xf numFmtId="171" fontId="19" fillId="0" borderId="12" xfId="6" applyNumberFormat="1" applyFont="1" applyBorder="1" applyAlignment="1">
      <alignment horizontal="center"/>
    </xf>
    <xf numFmtId="3" fontId="19" fillId="0" borderId="1" xfId="6" applyNumberFormat="1" applyFont="1" applyFill="1" applyBorder="1" applyAlignment="1">
      <alignment horizontal="center"/>
    </xf>
    <xf numFmtId="171" fontId="19" fillId="0" borderId="1" xfId="6" applyNumberFormat="1" applyFont="1" applyFill="1" applyBorder="1" applyAlignment="1">
      <alignment horizontal="center"/>
    </xf>
    <xf numFmtId="3" fontId="19" fillId="0" borderId="1" xfId="6" applyNumberFormat="1" applyFont="1" applyFill="1" applyBorder="1" applyAlignment="1">
      <alignment horizontal="justify" vertical="center"/>
    </xf>
    <xf numFmtId="4" fontId="21" fillId="0" borderId="1" xfId="6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left"/>
    </xf>
    <xf numFmtId="171" fontId="21" fillId="0" borderId="1" xfId="6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1" fontId="21" fillId="0" borderId="1" xfId="6" applyNumberFormat="1" applyFont="1" applyFill="1" applyBorder="1" applyAlignment="1">
      <alignment horizontal="center"/>
    </xf>
    <xf numFmtId="0" fontId="20" fillId="0" borderId="1" xfId="6" applyFont="1" applyFill="1" applyBorder="1" applyAlignment="1">
      <alignment horizontal="center" vertical="center"/>
    </xf>
    <xf numFmtId="0" fontId="18" fillId="0" borderId="1" xfId="6" applyFill="1" applyBorder="1" applyAlignment="1">
      <alignment horizontal="center" vertical="center"/>
    </xf>
    <xf numFmtId="0" fontId="22" fillId="0" borderId="13" xfId="6" applyNumberFormat="1" applyFont="1" applyFill="1" applyBorder="1" applyAlignment="1">
      <alignment horizontal="center" vertical="center" wrapText="1"/>
    </xf>
    <xf numFmtId="2" fontId="53" fillId="0" borderId="0" xfId="0" applyNumberFormat="1" applyFont="1"/>
    <xf numFmtId="172" fontId="24" fillId="0" borderId="1" xfId="5" applyNumberFormat="1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right" vertical="center"/>
    </xf>
    <xf numFmtId="0" fontId="26" fillId="0" borderId="1" xfId="5" applyFont="1" applyFill="1" applyBorder="1" applyAlignment="1">
      <alignment horizontal="left" vertical="top" wrapText="1"/>
    </xf>
    <xf numFmtId="0" fontId="25" fillId="3" borderId="1" xfId="5" applyFont="1" applyFill="1" applyBorder="1" applyAlignment="1">
      <alignment horizontal="left" vertical="top" wrapText="1"/>
    </xf>
    <xf numFmtId="0" fontId="16" fillId="3" borderId="1" xfId="5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horizontal="right" vertical="center"/>
    </xf>
    <xf numFmtId="0" fontId="24" fillId="0" borderId="1" xfId="5" applyFont="1" applyFill="1" applyBorder="1" applyAlignment="1">
      <alignment horizontal="left" vertical="top" wrapText="1"/>
    </xf>
    <xf numFmtId="0" fontId="24" fillId="0" borderId="1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right" vertical="center" wrapText="1"/>
    </xf>
    <xf numFmtId="171" fontId="24" fillId="3" borderId="1" xfId="0" applyNumberFormat="1" applyFont="1" applyFill="1" applyBorder="1" applyAlignment="1" applyProtection="1">
      <alignment horizontal="right" vertical="center" wrapText="1"/>
      <protection locked="0"/>
    </xf>
    <xf numFmtId="171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1" xfId="6" applyNumberFormat="1" applyFont="1" applyFill="1" applyBorder="1" applyAlignment="1">
      <alignment horizontal="left" wrapText="1"/>
    </xf>
    <xf numFmtId="0" fontId="22" fillId="0" borderId="1" xfId="6" applyNumberFormat="1" applyFont="1" applyFill="1" applyBorder="1" applyAlignment="1">
      <alignment horizontal="center" vertical="center" wrapText="1"/>
    </xf>
    <xf numFmtId="0" fontId="22" fillId="0" borderId="1" xfId="6" applyNumberFormat="1" applyFont="1" applyFill="1" applyBorder="1" applyAlignment="1">
      <alignment horizontal="left" wrapText="1"/>
    </xf>
    <xf numFmtId="0" fontId="28" fillId="0" borderId="1" xfId="6" applyNumberFormat="1" applyFont="1" applyFill="1" applyBorder="1" applyAlignment="1">
      <alignment horizontal="left" wrapText="1"/>
    </xf>
    <xf numFmtId="0" fontId="29" fillId="0" borderId="1" xfId="6" applyNumberFormat="1" applyFont="1" applyFill="1" applyBorder="1" applyAlignment="1">
      <alignment horizontal="center" vertical="center" wrapText="1"/>
    </xf>
    <xf numFmtId="0" fontId="21" fillId="0" borderId="1" xfId="6" applyNumberFormat="1" applyFont="1" applyFill="1" applyBorder="1" applyAlignment="1">
      <alignment horizontal="left" wrapText="1"/>
    </xf>
    <xf numFmtId="0" fontId="21" fillId="0" borderId="1" xfId="6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vertical="top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9" fillId="0" borderId="1" xfId="6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30" fillId="0" borderId="15" xfId="0" applyFont="1" applyBorder="1"/>
    <xf numFmtId="0" fontId="31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/>
    <xf numFmtId="0" fontId="30" fillId="0" borderId="18" xfId="0" applyFont="1" applyBorder="1" applyAlignment="1">
      <alignment horizontal="center"/>
    </xf>
    <xf numFmtId="0" fontId="54" fillId="0" borderId="1" xfId="0" applyFont="1" applyBorder="1" applyAlignment="1">
      <alignment horizontal="left" indent="5"/>
    </xf>
    <xf numFmtId="0" fontId="33" fillId="0" borderId="1" xfId="5" applyFont="1" applyFill="1" applyBorder="1" applyAlignment="1">
      <alignment horizontal="left" vertical="top" wrapText="1"/>
    </xf>
    <xf numFmtId="0" fontId="34" fillId="0" borderId="1" xfId="5" applyFont="1" applyFill="1" applyBorder="1" applyAlignment="1">
      <alignment horizontal="center" vertical="center"/>
    </xf>
    <xf numFmtId="2" fontId="34" fillId="0" borderId="1" xfId="5" applyNumberFormat="1" applyFont="1" applyFill="1" applyBorder="1" applyAlignment="1">
      <alignment horizontal="right" vertical="center"/>
    </xf>
    <xf numFmtId="171" fontId="35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35" fillId="0" borderId="1" xfId="5" applyFont="1" applyFill="1" applyBorder="1" applyAlignment="1">
      <alignment horizontal="left" vertical="top" wrapText="1"/>
    </xf>
    <xf numFmtId="0" fontId="35" fillId="0" borderId="1" xfId="5" applyFont="1" applyFill="1" applyBorder="1" applyAlignment="1">
      <alignment horizontal="center" vertical="center" wrapText="1"/>
    </xf>
    <xf numFmtId="2" fontId="35" fillId="0" borderId="1" xfId="5" applyNumberFormat="1" applyFont="1" applyFill="1" applyBorder="1" applyAlignment="1">
      <alignment horizontal="righ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58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3" fillId="6" borderId="1" xfId="0" applyFont="1" applyFill="1" applyBorder="1" applyAlignment="1">
      <alignment horizontal="left" vertical="center" wrapText="1"/>
    </xf>
    <xf numFmtId="0" fontId="53" fillId="6" borderId="1" xfId="0" applyFont="1" applyFill="1" applyBorder="1" applyAlignment="1">
      <alignment horizontal="center" wrapText="1"/>
    </xf>
    <xf numFmtId="2" fontId="53" fillId="6" borderId="1" xfId="0" applyNumberFormat="1" applyFont="1" applyFill="1" applyBorder="1" applyAlignment="1">
      <alignment horizontal="center"/>
    </xf>
    <xf numFmtId="2" fontId="53" fillId="6" borderId="6" xfId="0" applyNumberFormat="1" applyFont="1" applyFill="1" applyBorder="1" applyAlignment="1">
      <alignment horizontal="center"/>
    </xf>
    <xf numFmtId="0" fontId="53" fillId="6" borderId="1" xfId="0" applyFont="1" applyFill="1" applyBorder="1" applyAlignment="1">
      <alignment horizontal="center"/>
    </xf>
    <xf numFmtId="0" fontId="38" fillId="0" borderId="0" xfId="8" applyFont="1" applyFill="1" applyAlignment="1">
      <alignment horizontal="center"/>
    </xf>
    <xf numFmtId="0" fontId="38" fillId="0" borderId="0" xfId="8" applyFont="1" applyFill="1" applyAlignment="1"/>
    <xf numFmtId="0" fontId="55" fillId="0" borderId="0" xfId="0" applyFont="1"/>
    <xf numFmtId="0" fontId="39" fillId="0" borderId="19" xfId="8" applyFont="1" applyFill="1" applyBorder="1" applyAlignment="1">
      <alignment horizontal="center"/>
    </xf>
    <xf numFmtId="3" fontId="39" fillId="0" borderId="19" xfId="8" applyNumberFormat="1" applyFont="1" applyFill="1" applyBorder="1" applyAlignment="1">
      <alignment horizontal="right"/>
    </xf>
    <xf numFmtId="3" fontId="38" fillId="0" borderId="0" xfId="8" applyNumberFormat="1" applyFont="1" applyFill="1" applyAlignment="1"/>
    <xf numFmtId="0" fontId="39" fillId="0" borderId="19" xfId="8" quotePrefix="1" applyFont="1" applyFill="1" applyBorder="1" applyAlignment="1">
      <alignment horizontal="center"/>
    </xf>
    <xf numFmtId="0" fontId="39" fillId="0" borderId="19" xfId="8" applyFont="1" applyFill="1" applyBorder="1" applyAlignment="1">
      <alignment horizontal="left"/>
    </xf>
    <xf numFmtId="0" fontId="39" fillId="0" borderId="0" xfId="8" applyFont="1" applyFill="1" applyAlignment="1"/>
    <xf numFmtId="0" fontId="38" fillId="0" borderId="0" xfId="8" applyFont="1" applyFill="1" applyBorder="1" applyAlignment="1">
      <alignment horizontal="center"/>
    </xf>
    <xf numFmtId="0" fontId="38" fillId="0" borderId="0" xfId="8" applyFont="1" applyFill="1" applyBorder="1" applyAlignment="1"/>
    <xf numFmtId="0" fontId="32" fillId="0" borderId="0" xfId="6" applyFont="1" applyFill="1" applyAlignment="1">
      <alignment vertical="center"/>
    </xf>
    <xf numFmtId="167" fontId="32" fillId="0" borderId="0" xfId="6" applyNumberFormat="1" applyFont="1" applyFill="1" applyAlignment="1">
      <alignment vertical="center"/>
    </xf>
    <xf numFmtId="0" fontId="53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53" fillId="0" borderId="0" xfId="0" applyFont="1" applyBorder="1" applyAlignment="1">
      <alignment horizontal="left" wrapText="1"/>
    </xf>
    <xf numFmtId="0" fontId="53" fillId="0" borderId="0" xfId="0" applyFont="1" applyBorder="1"/>
    <xf numFmtId="0" fontId="59" fillId="0" borderId="0" xfId="0" applyFont="1" applyBorder="1" applyAlignment="1">
      <alignment horizontal="left" wrapText="1"/>
    </xf>
    <xf numFmtId="0" fontId="53" fillId="0" borderId="0" xfId="0" applyFont="1" applyAlignment="1"/>
    <xf numFmtId="0" fontId="53" fillId="0" borderId="0" xfId="0" applyFont="1" applyBorder="1" applyAlignment="1"/>
    <xf numFmtId="4" fontId="53" fillId="0" borderId="0" xfId="0" applyNumberFormat="1" applyFont="1" applyAlignment="1"/>
    <xf numFmtId="164" fontId="53" fillId="0" borderId="0" xfId="3" applyFont="1" applyFill="1" applyBorder="1" applyAlignment="1"/>
    <xf numFmtId="164" fontId="59" fillId="0" borderId="0" xfId="3" applyFont="1" applyBorder="1" applyAlignment="1"/>
    <xf numFmtId="164" fontId="56" fillId="0" borderId="0" xfId="3" applyFont="1" applyBorder="1" applyAlignment="1"/>
    <xf numFmtId="164" fontId="53" fillId="0" borderId="0" xfId="3" applyFont="1" applyBorder="1" applyAlignment="1"/>
    <xf numFmtId="165" fontId="53" fillId="0" borderId="0" xfId="1" applyNumberFormat="1" applyFont="1" applyBorder="1" applyAlignment="1"/>
    <xf numFmtId="0" fontId="53" fillId="0" borderId="0" xfId="0" applyFont="1" applyBorder="1" applyAlignment="1">
      <alignment horizontal="right"/>
    </xf>
    <xf numFmtId="0" fontId="56" fillId="0" borderId="0" xfId="0" applyFont="1" applyBorder="1" applyAlignment="1">
      <alignment horizontal="right"/>
    </xf>
    <xf numFmtId="0" fontId="54" fillId="5" borderId="1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wrapText="1"/>
    </xf>
    <xf numFmtId="0" fontId="53" fillId="0" borderId="0" xfId="0" applyFont="1" applyBorder="1" applyAlignment="1">
      <alignment wrapText="1"/>
    </xf>
    <xf numFmtId="0" fontId="53" fillId="0" borderId="0" xfId="0" applyFont="1" applyBorder="1" applyAlignment="1">
      <alignment horizontal="center" wrapText="1"/>
    </xf>
    <xf numFmtId="164" fontId="54" fillId="5" borderId="1" xfId="3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39" fillId="0" borderId="19" xfId="8" applyFont="1" applyFill="1" applyBorder="1" applyAlignment="1">
      <alignment horizontal="left" wrapText="1"/>
    </xf>
    <xf numFmtId="0" fontId="56" fillId="0" borderId="0" xfId="0" applyFont="1"/>
    <xf numFmtId="0" fontId="44" fillId="0" borderId="19" xfId="8" applyFont="1" applyFill="1" applyBorder="1" applyAlignment="1"/>
    <xf numFmtId="0" fontId="44" fillId="0" borderId="19" xfId="8" applyFont="1" applyFill="1" applyBorder="1" applyAlignment="1">
      <alignment horizontal="center"/>
    </xf>
    <xf numFmtId="3" fontId="44" fillId="0" borderId="19" xfId="8" applyNumberFormat="1" applyFont="1" applyFill="1" applyBorder="1" applyAlignment="1">
      <alignment horizontal="right"/>
    </xf>
    <xf numFmtId="0" fontId="47" fillId="0" borderId="21" xfId="8" applyFont="1" applyFill="1" applyBorder="1" applyAlignment="1">
      <alignment horizontal="center"/>
    </xf>
    <xf numFmtId="0" fontId="47" fillId="0" borderId="21" xfId="8" applyFont="1" applyFill="1" applyBorder="1" applyAlignment="1">
      <alignment horizontal="left"/>
    </xf>
    <xf numFmtId="0" fontId="47" fillId="0" borderId="21" xfId="8" applyFont="1" applyFill="1" applyBorder="1" applyAlignment="1">
      <alignment horizontal="left" wrapText="1"/>
    </xf>
    <xf numFmtId="3" fontId="47" fillId="0" borderId="21" xfId="8" applyNumberFormat="1" applyFont="1" applyFill="1" applyBorder="1" applyAlignment="1">
      <alignment horizontal="right"/>
    </xf>
    <xf numFmtId="0" fontId="44" fillId="0" borderId="19" xfId="8" applyFont="1" applyFill="1" applyBorder="1" applyAlignment="1">
      <alignment wrapText="1"/>
    </xf>
    <xf numFmtId="0" fontId="45" fillId="0" borderId="0" xfId="8" applyFont="1" applyFill="1" applyAlignment="1"/>
    <xf numFmtId="0" fontId="44" fillId="0" borderId="22" xfId="8" applyFont="1" applyFill="1" applyBorder="1" applyAlignment="1">
      <alignment wrapText="1"/>
    </xf>
    <xf numFmtId="3" fontId="44" fillId="0" borderId="22" xfId="8" applyNumberFormat="1" applyFont="1" applyFill="1" applyBorder="1" applyAlignment="1">
      <alignment horizontal="right"/>
    </xf>
    <xf numFmtId="0" fontId="47" fillId="0" borderId="21" xfId="8" applyFont="1" applyFill="1" applyBorder="1" applyAlignment="1">
      <alignment wrapText="1"/>
    </xf>
    <xf numFmtId="3" fontId="46" fillId="0" borderId="23" xfId="8" applyNumberFormat="1" applyFont="1" applyFill="1" applyBorder="1" applyAlignment="1">
      <alignment horizontal="right"/>
    </xf>
    <xf numFmtId="3" fontId="48" fillId="0" borderId="19" xfId="8" applyNumberFormat="1" applyFont="1" applyFill="1" applyBorder="1" applyAlignment="1">
      <alignment horizontal="right"/>
    </xf>
    <xf numFmtId="0" fontId="39" fillId="0" borderId="24" xfId="8" applyFont="1" applyFill="1" applyBorder="1" applyAlignment="1">
      <alignment horizontal="center" vertical="center"/>
    </xf>
    <xf numFmtId="0" fontId="56" fillId="0" borderId="0" xfId="0" applyFont="1" applyAlignment="1"/>
    <xf numFmtId="0" fontId="47" fillId="0" borderId="26" xfId="8" applyFont="1" applyFill="1" applyBorder="1" applyAlignment="1">
      <alignment horizontal="left"/>
    </xf>
    <xf numFmtId="0" fontId="45" fillId="0" borderId="27" xfId="8" applyFont="1" applyFill="1" applyBorder="1" applyAlignment="1">
      <alignment horizontal="left"/>
    </xf>
    <xf numFmtId="0" fontId="44" fillId="0" borderId="19" xfId="8" applyFont="1" applyFill="1" applyBorder="1" applyAlignment="1">
      <alignment horizontal="left"/>
    </xf>
    <xf numFmtId="0" fontId="61" fillId="0" borderId="0" xfId="0" applyFont="1" applyBorder="1" applyAlignment="1">
      <alignment horizontal="left" wrapText="1"/>
    </xf>
    <xf numFmtId="0" fontId="59" fillId="0" borderId="0" xfId="0" applyFont="1" applyBorder="1" applyAlignment="1">
      <alignment horizontal="left" wrapText="1"/>
    </xf>
    <xf numFmtId="0" fontId="38" fillId="0" borderId="1" xfId="5" applyFont="1" applyFill="1" applyBorder="1" applyAlignment="1">
      <alignment horizontal="center" vertical="center"/>
    </xf>
    <xf numFmtId="2" fontId="38" fillId="0" borderId="1" xfId="5" applyNumberFormat="1" applyFont="1" applyFill="1" applyBorder="1" applyAlignment="1">
      <alignment horizontal="right" vertical="center"/>
    </xf>
    <xf numFmtId="4" fontId="53" fillId="0" borderId="1" xfId="3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 wrapText="1"/>
    </xf>
    <xf numFmtId="2" fontId="8" fillId="0" borderId="1" xfId="5" applyNumberFormat="1" applyFont="1" applyFill="1" applyBorder="1" applyAlignment="1">
      <alignment horizontal="right" vertical="center" wrapText="1"/>
    </xf>
    <xf numFmtId="0" fontId="53" fillId="0" borderId="1" xfId="0" applyFont="1" applyFill="1" applyBorder="1" applyAlignment="1">
      <alignment horizontal="center" vertical="center" wrapText="1"/>
    </xf>
    <xf numFmtId="164" fontId="60" fillId="4" borderId="20" xfId="3" applyFont="1" applyFill="1" applyBorder="1" applyAlignment="1">
      <alignment vertical="center" wrapText="1"/>
    </xf>
    <xf numFmtId="164" fontId="60" fillId="4" borderId="20" xfId="3" applyNumberFormat="1" applyFont="1" applyFill="1" applyBorder="1" applyAlignment="1">
      <alignment vertical="center" wrapText="1"/>
    </xf>
    <xf numFmtId="0" fontId="59" fillId="4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/>
    </xf>
    <xf numFmtId="0" fontId="38" fillId="0" borderId="1" xfId="5" applyFont="1" applyFill="1" applyBorder="1" applyAlignment="1">
      <alignment horizontal="left" vertical="center" wrapText="1"/>
    </xf>
    <xf numFmtId="0" fontId="38" fillId="0" borderId="13" xfId="5" applyFont="1" applyFill="1" applyBorder="1" applyAlignment="1">
      <alignment horizontal="left" vertical="center" wrapText="1"/>
    </xf>
    <xf numFmtId="0" fontId="38" fillId="0" borderId="25" xfId="5" applyFont="1" applyFill="1" applyBorder="1" applyAlignment="1">
      <alignment horizontal="left" vertical="center" wrapText="1"/>
    </xf>
    <xf numFmtId="0" fontId="38" fillId="0" borderId="12" xfId="5" applyFont="1" applyFill="1" applyBorder="1" applyAlignment="1">
      <alignment horizontal="left" vertical="center" wrapText="1"/>
    </xf>
    <xf numFmtId="4" fontId="53" fillId="0" borderId="1" xfId="0" applyNumberFormat="1" applyFont="1" applyFill="1" applyBorder="1" applyAlignment="1">
      <alignment horizontal="right" vertical="center"/>
    </xf>
    <xf numFmtId="0" fontId="8" fillId="0" borderId="25" xfId="5" applyFont="1" applyFill="1" applyBorder="1" applyAlignment="1">
      <alignment horizontal="left" vertical="center" wrapText="1"/>
    </xf>
    <xf numFmtId="0" fontId="8" fillId="0" borderId="13" xfId="5" applyFont="1" applyFill="1" applyBorder="1" applyAlignment="1">
      <alignment horizontal="left" vertical="center" wrapText="1"/>
    </xf>
    <xf numFmtId="0" fontId="8" fillId="0" borderId="12" xfId="5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4" fontId="59" fillId="0" borderId="1" xfId="3" applyNumberFormat="1" applyFont="1" applyBorder="1" applyAlignment="1">
      <alignment vertical="center"/>
    </xf>
    <xf numFmtId="0" fontId="38" fillId="0" borderId="1" xfId="11" applyFont="1" applyFill="1" applyBorder="1" applyAlignment="1">
      <alignment vertical="center" wrapText="1"/>
    </xf>
    <xf numFmtId="0" fontId="38" fillId="0" borderId="1" xfId="11" applyFont="1" applyBorder="1" applyAlignment="1">
      <alignment horizontal="centerContinuous" vertical="center" wrapText="1"/>
    </xf>
    <xf numFmtId="2" fontId="38" fillId="0" borderId="1" xfId="11" applyNumberFormat="1" applyFont="1" applyBorder="1" applyAlignment="1">
      <alignment horizontal="right" vertical="center" wrapText="1"/>
    </xf>
    <xf numFmtId="0" fontId="38" fillId="0" borderId="1" xfId="11" applyFont="1" applyBorder="1" applyAlignment="1">
      <alignment vertical="center" wrapText="1"/>
    </xf>
    <xf numFmtId="0" fontId="38" fillId="0" borderId="1" xfId="11" applyFont="1" applyBorder="1" applyAlignment="1">
      <alignment horizontal="center" vertical="center"/>
    </xf>
    <xf numFmtId="0" fontId="38" fillId="0" borderId="1" xfId="11" applyFont="1" applyBorder="1" applyAlignment="1">
      <alignment horizontal="left" vertical="center" wrapText="1"/>
    </xf>
    <xf numFmtId="2" fontId="38" fillId="0" borderId="1" xfId="11" applyNumberFormat="1" applyFont="1" applyFill="1" applyBorder="1" applyAlignment="1">
      <alignment horizontal="right" vertical="center" wrapText="1"/>
    </xf>
    <xf numFmtId="0" fontId="38" fillId="0" borderId="1" xfId="11" applyFont="1" applyFill="1" applyBorder="1" applyAlignment="1" applyProtection="1">
      <alignment horizontal="left" vertical="center" wrapText="1"/>
    </xf>
    <xf numFmtId="0" fontId="38" fillId="0" borderId="1" xfId="9" applyFont="1" applyBorder="1" applyAlignment="1">
      <alignment horizontal="center" vertical="center"/>
    </xf>
    <xf numFmtId="4" fontId="38" fillId="0" borderId="1" xfId="5" applyNumberFormat="1" applyFont="1" applyFill="1" applyBorder="1" applyAlignment="1">
      <alignment horizontal="right" vertical="center"/>
    </xf>
    <xf numFmtId="4" fontId="53" fillId="0" borderId="1" xfId="0" applyNumberFormat="1" applyFont="1" applyBorder="1" applyAlignment="1">
      <alignment horizontal="right" vertical="center"/>
    </xf>
    <xf numFmtId="4" fontId="8" fillId="0" borderId="1" xfId="5" applyNumberFormat="1" applyFont="1" applyFill="1" applyBorder="1" applyAlignment="1">
      <alignment horizontal="right" vertical="center" wrapText="1"/>
    </xf>
    <xf numFmtId="0" fontId="53" fillId="0" borderId="1" xfId="0" applyFont="1" applyFill="1" applyBorder="1" applyAlignment="1">
      <alignment vertical="center"/>
    </xf>
    <xf numFmtId="4" fontId="38" fillId="0" borderId="1" xfId="0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0" xfId="7" applyFont="1" applyFill="1"/>
    <xf numFmtId="1" fontId="38" fillId="0" borderId="0" xfId="7" applyNumberFormat="1" applyFont="1" applyFill="1"/>
    <xf numFmtId="0" fontId="39" fillId="0" borderId="0" xfId="8" applyFont="1" applyFill="1" applyAlignment="1">
      <alignment horizontal="right"/>
    </xf>
    <xf numFmtId="0" fontId="38" fillId="0" borderId="0" xfId="8" applyFont="1" applyFill="1"/>
    <xf numFmtId="0" fontId="39" fillId="0" borderId="0" xfId="7" applyFont="1" applyFill="1"/>
    <xf numFmtId="168" fontId="44" fillId="0" borderId="0" xfId="1" applyNumberFormat="1" applyFont="1" applyFill="1" applyAlignment="1">
      <alignment horizontal="right"/>
    </xf>
    <xf numFmtId="1" fontId="44" fillId="0" borderId="0" xfId="7" applyNumberFormat="1" applyFont="1" applyFill="1" applyAlignment="1">
      <alignment horizontal="center"/>
    </xf>
    <xf numFmtId="173" fontId="44" fillId="0" borderId="0" xfId="10" applyNumberFormat="1" applyFont="1" applyFill="1" applyAlignment="1">
      <alignment horizontal="center"/>
    </xf>
    <xf numFmtId="3" fontId="44" fillId="0" borderId="0" xfId="7" applyNumberFormat="1" applyFont="1" applyFill="1" applyAlignment="1"/>
    <xf numFmtId="0" fontId="44" fillId="0" borderId="0" xfId="7" applyFont="1" applyFill="1" applyAlignment="1">
      <alignment horizontal="center"/>
    </xf>
    <xf numFmtId="3" fontId="38" fillId="0" borderId="0" xfId="7" applyNumberFormat="1" applyFont="1" applyFill="1"/>
    <xf numFmtId="0" fontId="38" fillId="0" borderId="0" xfId="7" applyFont="1" applyFill="1" applyAlignment="1">
      <alignment horizontal="center"/>
    </xf>
    <xf numFmtId="3" fontId="67" fillId="0" borderId="0" xfId="7" applyNumberFormat="1" applyFont="1" applyFill="1"/>
    <xf numFmtId="0" fontId="67" fillId="0" borderId="0" xfId="7" applyFont="1" applyFill="1" applyAlignment="1">
      <alignment horizontal="center"/>
    </xf>
    <xf numFmtId="3" fontId="39" fillId="0" borderId="0" xfId="7" applyNumberFormat="1" applyFont="1" applyFill="1"/>
    <xf numFmtId="168" fontId="44" fillId="0" borderId="0" xfId="1" applyNumberFormat="1" applyFont="1" applyFill="1"/>
    <xf numFmtId="9" fontId="44" fillId="0" borderId="0" xfId="10" applyNumberFormat="1" applyFont="1" applyFill="1" applyAlignment="1">
      <alignment horizontal="center"/>
    </xf>
    <xf numFmtId="3" fontId="44" fillId="0" borderId="0" xfId="7" applyNumberFormat="1" applyFont="1" applyFill="1"/>
    <xf numFmtId="1" fontId="39" fillId="0" borderId="0" xfId="7" applyNumberFormat="1" applyFont="1" applyFill="1"/>
    <xf numFmtId="0" fontId="44" fillId="0" borderId="0" xfId="8" applyFont="1" applyFill="1" applyAlignment="1">
      <alignment horizontal="left" wrapText="1"/>
    </xf>
    <xf numFmtId="0" fontId="44" fillId="0" borderId="0" xfId="8" applyFont="1" applyFill="1" applyAlignment="1">
      <alignment horizontal="left" wrapText="1"/>
    </xf>
    <xf numFmtId="0" fontId="65" fillId="0" borderId="0" xfId="8" applyFont="1" applyFill="1" applyAlignment="1">
      <alignment horizontal="center"/>
    </xf>
    <xf numFmtId="0" fontId="44" fillId="0" borderId="0" xfId="8" applyFont="1" applyFill="1" applyAlignment="1">
      <alignment horizontal="left" vertical="center" wrapText="1"/>
    </xf>
    <xf numFmtId="0" fontId="48" fillId="0" borderId="28" xfId="8" applyFont="1" applyFill="1" applyBorder="1" applyAlignment="1">
      <alignment horizontal="right" wrapText="1"/>
    </xf>
    <xf numFmtId="0" fontId="48" fillId="0" borderId="29" xfId="8" applyFont="1" applyFill="1" applyBorder="1" applyAlignment="1">
      <alignment horizontal="right" wrapText="1"/>
    </xf>
    <xf numFmtId="0" fontId="48" fillId="0" borderId="30" xfId="8" applyFont="1" applyFill="1" applyBorder="1" applyAlignment="1">
      <alignment horizontal="right" wrapText="1"/>
    </xf>
    <xf numFmtId="0" fontId="39" fillId="0" borderId="27" xfId="8" applyFont="1" applyFill="1" applyBorder="1" applyAlignment="1">
      <alignment horizontal="center" vertical="center"/>
    </xf>
    <xf numFmtId="0" fontId="39" fillId="0" borderId="26" xfId="8" applyFont="1" applyFill="1" applyBorder="1" applyAlignment="1">
      <alignment horizontal="center" vertical="center"/>
    </xf>
    <xf numFmtId="0" fontId="39" fillId="0" borderId="23" xfId="8" applyFont="1" applyFill="1" applyBorder="1" applyAlignment="1">
      <alignment horizontal="center" vertical="center"/>
    </xf>
    <xf numFmtId="0" fontId="39" fillId="0" borderId="27" xfId="8" applyFont="1" applyFill="1" applyBorder="1" applyAlignment="1">
      <alignment horizontal="center" vertical="center" wrapText="1"/>
    </xf>
    <xf numFmtId="0" fontId="39" fillId="0" borderId="26" xfId="8" applyFont="1" applyFill="1" applyBorder="1" applyAlignment="1">
      <alignment horizontal="center" vertical="center" wrapText="1"/>
    </xf>
    <xf numFmtId="0" fontId="39" fillId="0" borderId="23" xfId="8" applyFont="1" applyFill="1" applyBorder="1" applyAlignment="1">
      <alignment horizontal="center" vertical="center" wrapText="1"/>
    </xf>
    <xf numFmtId="0" fontId="39" fillId="0" borderId="31" xfId="8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left" vertical="center"/>
    </xf>
    <xf numFmtId="0" fontId="60" fillId="8" borderId="34" xfId="0" applyFont="1" applyFill="1" applyBorder="1" applyAlignment="1">
      <alignment horizontal="left" vertical="center" wrapText="1"/>
    </xf>
    <xf numFmtId="0" fontId="60" fillId="8" borderId="35" xfId="0" applyFont="1" applyFill="1" applyBorder="1" applyAlignment="1">
      <alignment horizontal="left" vertical="center" wrapText="1"/>
    </xf>
    <xf numFmtId="0" fontId="60" fillId="8" borderId="7" xfId="0" applyFont="1" applyFill="1" applyBorder="1" applyAlignment="1">
      <alignment horizontal="left" vertical="center" wrapText="1"/>
    </xf>
    <xf numFmtId="0" fontId="53" fillId="0" borderId="13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4" fontId="53" fillId="0" borderId="1" xfId="0" applyNumberFormat="1" applyFont="1" applyFill="1" applyBorder="1" applyAlignment="1">
      <alignment horizontal="right" vertical="center"/>
    </xf>
    <xf numFmtId="4" fontId="53" fillId="0" borderId="1" xfId="3" applyNumberFormat="1" applyFont="1" applyFill="1" applyBorder="1" applyAlignment="1">
      <alignment horizontal="right" vertical="center"/>
    </xf>
    <xf numFmtId="0" fontId="8" fillId="0" borderId="13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2" fontId="8" fillId="0" borderId="13" xfId="5" applyNumberFormat="1" applyFont="1" applyFill="1" applyBorder="1" applyAlignment="1">
      <alignment horizontal="right" vertical="center" wrapText="1"/>
    </xf>
    <xf numFmtId="2" fontId="8" fillId="0" borderId="12" xfId="5" applyNumberFormat="1" applyFont="1" applyFill="1" applyBorder="1" applyAlignment="1">
      <alignment horizontal="right" vertical="center" wrapText="1"/>
    </xf>
    <xf numFmtId="4" fontId="53" fillId="0" borderId="13" xfId="3" applyNumberFormat="1" applyFont="1" applyFill="1" applyBorder="1" applyAlignment="1">
      <alignment horizontal="right" vertical="center"/>
    </xf>
    <xf numFmtId="4" fontId="53" fillId="0" borderId="12" xfId="3" applyNumberFormat="1" applyFont="1" applyFill="1" applyBorder="1" applyAlignment="1">
      <alignment horizontal="right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right" vertical="center" wrapText="1"/>
    </xf>
    <xf numFmtId="0" fontId="60" fillId="4" borderId="32" xfId="0" applyFont="1" applyFill="1" applyBorder="1" applyAlignment="1">
      <alignment horizontal="right" vertical="center" wrapText="1"/>
    </xf>
    <xf numFmtId="0" fontId="60" fillId="4" borderId="33" xfId="0" applyFont="1" applyFill="1" applyBorder="1" applyAlignment="1">
      <alignment horizontal="right" vertical="center" wrapText="1"/>
    </xf>
    <xf numFmtId="0" fontId="59" fillId="4" borderId="34" xfId="0" applyFont="1" applyFill="1" applyBorder="1" applyAlignment="1">
      <alignment horizontal="left" vertical="center"/>
    </xf>
    <xf numFmtId="0" fontId="59" fillId="4" borderId="35" xfId="0" applyFont="1" applyFill="1" applyBorder="1" applyAlignment="1">
      <alignment horizontal="left" vertical="center"/>
    </xf>
    <xf numFmtId="0" fontId="59" fillId="4" borderId="7" xfId="0" applyFont="1" applyFill="1" applyBorder="1" applyAlignment="1">
      <alignment horizontal="left" vertical="center"/>
    </xf>
    <xf numFmtId="0" fontId="59" fillId="0" borderId="34" xfId="0" applyFont="1" applyBorder="1" applyAlignment="1">
      <alignment horizontal="right" vertical="center" wrapText="1"/>
    </xf>
    <xf numFmtId="0" fontId="59" fillId="0" borderId="35" xfId="0" applyFont="1" applyBorder="1" applyAlignment="1">
      <alignment horizontal="right" vertical="center" wrapText="1"/>
    </xf>
    <xf numFmtId="0" fontId="59" fillId="0" borderId="7" xfId="0" applyFont="1" applyBorder="1" applyAlignment="1">
      <alignment horizontal="right" vertical="center" wrapText="1"/>
    </xf>
    <xf numFmtId="0" fontId="60" fillId="8" borderId="34" xfId="0" applyFont="1" applyFill="1" applyBorder="1" applyAlignment="1">
      <alignment horizontal="left" vertical="center"/>
    </xf>
    <xf numFmtId="0" fontId="60" fillId="8" borderId="35" xfId="0" applyFont="1" applyFill="1" applyBorder="1" applyAlignment="1">
      <alignment horizontal="left" vertical="center"/>
    </xf>
    <xf numFmtId="0" fontId="60" fillId="8" borderId="7" xfId="0" applyFont="1" applyFill="1" applyBorder="1" applyAlignment="1">
      <alignment horizontal="left" vertical="center"/>
    </xf>
    <xf numFmtId="0" fontId="60" fillId="8" borderId="1" xfId="0" applyFont="1" applyFill="1" applyBorder="1" applyAlignment="1">
      <alignment horizontal="left" vertical="center"/>
    </xf>
    <xf numFmtId="0" fontId="64" fillId="0" borderId="0" xfId="0" applyFont="1" applyBorder="1" applyAlignment="1">
      <alignment horizontal="center" vertical="center" wrapText="1"/>
    </xf>
    <xf numFmtId="0" fontId="67" fillId="0" borderId="0" xfId="7" applyFont="1" applyFill="1" applyAlignment="1">
      <alignment horizontal="right" wrapText="1"/>
    </xf>
    <xf numFmtId="0" fontId="66" fillId="0" borderId="0" xfId="7" applyFont="1" applyFill="1" applyAlignment="1">
      <alignment horizontal="center"/>
    </xf>
    <xf numFmtId="0" fontId="67" fillId="0" borderId="0" xfId="7" applyFont="1" applyFill="1" applyAlignment="1">
      <alignment horizontal="center"/>
    </xf>
    <xf numFmtId="0" fontId="45" fillId="0" borderId="0" xfId="7" applyFont="1" applyFill="1" applyAlignment="1">
      <alignment horizontal="right"/>
    </xf>
    <xf numFmtId="0" fontId="59" fillId="0" borderId="0" xfId="0" applyFont="1" applyBorder="1" applyAlignment="1">
      <alignment horizontal="left" wrapText="1"/>
    </xf>
    <xf numFmtId="0" fontId="45" fillId="0" borderId="0" xfId="7" applyFont="1" applyFill="1" applyAlignment="1">
      <alignment horizontal="right" wrapText="1"/>
    </xf>
    <xf numFmtId="0" fontId="61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0" fontId="54" fillId="4" borderId="34" xfId="0" applyFont="1" applyFill="1" applyBorder="1" applyAlignment="1">
      <alignment horizontal="center" wrapText="1"/>
    </xf>
    <xf numFmtId="0" fontId="54" fillId="4" borderId="35" xfId="0" applyFont="1" applyFill="1" applyBorder="1" applyAlignment="1">
      <alignment horizontal="center" wrapText="1"/>
    </xf>
    <xf numFmtId="0" fontId="54" fillId="4" borderId="7" xfId="0" applyFont="1" applyFill="1" applyBorder="1" applyAlignment="1">
      <alignment horizontal="center" wrapText="1"/>
    </xf>
    <xf numFmtId="0" fontId="53" fillId="0" borderId="13" xfId="0" applyFont="1" applyBorder="1" applyAlignment="1">
      <alignment horizontal="center" vertical="top"/>
    </xf>
    <xf numFmtId="0" fontId="53" fillId="0" borderId="25" xfId="0" applyFont="1" applyBorder="1" applyAlignment="1">
      <alignment horizontal="center" vertical="top"/>
    </xf>
    <xf numFmtId="0" fontId="53" fillId="0" borderId="12" xfId="0" applyFont="1" applyBorder="1" applyAlignment="1">
      <alignment horizontal="center" vertical="top"/>
    </xf>
    <xf numFmtId="0" fontId="53" fillId="0" borderId="25" xfId="0" applyFont="1" applyBorder="1" applyAlignment="1">
      <alignment horizontal="center" vertical="center"/>
    </xf>
    <xf numFmtId="0" fontId="54" fillId="4" borderId="1" xfId="0" applyFont="1" applyFill="1" applyBorder="1" applyAlignment="1">
      <alignment horizontal="left"/>
    </xf>
    <xf numFmtId="0" fontId="54" fillId="4" borderId="6" xfId="0" applyFont="1" applyFill="1" applyBorder="1" applyAlignment="1">
      <alignment horizontal="left"/>
    </xf>
    <xf numFmtId="2" fontId="53" fillId="0" borderId="36" xfId="0" applyNumberFormat="1" applyFont="1" applyFill="1" applyBorder="1" applyAlignment="1">
      <alignment horizontal="center" vertical="center"/>
    </xf>
    <xf numFmtId="2" fontId="53" fillId="0" borderId="37" xfId="0" applyNumberFormat="1" applyFont="1" applyFill="1" applyBorder="1" applyAlignment="1">
      <alignment horizontal="center" vertical="center"/>
    </xf>
    <xf numFmtId="2" fontId="53" fillId="0" borderId="38" xfId="0" applyNumberFormat="1" applyFont="1" applyFill="1" applyBorder="1" applyAlignment="1">
      <alignment horizontal="center" vertical="center"/>
    </xf>
    <xf numFmtId="1" fontId="53" fillId="0" borderId="13" xfId="0" applyNumberFormat="1" applyFont="1" applyFill="1" applyBorder="1" applyAlignment="1">
      <alignment horizontal="center" vertical="center"/>
    </xf>
    <xf numFmtId="1" fontId="53" fillId="0" borderId="25" xfId="0" applyNumberFormat="1" applyFont="1" applyFill="1" applyBorder="1" applyAlignment="1">
      <alignment horizontal="center" vertical="center"/>
    </xf>
    <xf numFmtId="1" fontId="53" fillId="0" borderId="12" xfId="0" applyNumberFormat="1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wrapText="1"/>
    </xf>
    <xf numFmtId="3" fontId="19" fillId="0" borderId="13" xfId="6" applyNumberFormat="1" applyFont="1" applyBorder="1" applyAlignment="1">
      <alignment horizontal="center"/>
    </xf>
    <xf numFmtId="3" fontId="19" fillId="0" borderId="25" xfId="6" applyNumberFormat="1" applyFont="1" applyBorder="1" applyAlignment="1">
      <alignment horizontal="center"/>
    </xf>
    <xf numFmtId="3" fontId="19" fillId="0" borderId="12" xfId="6" applyNumberFormat="1" applyFont="1" applyBorder="1" applyAlignment="1">
      <alignment horizontal="center"/>
    </xf>
    <xf numFmtId="171" fontId="19" fillId="0" borderId="13" xfId="6" applyNumberFormat="1" applyFont="1" applyBorder="1" applyAlignment="1">
      <alignment horizontal="center"/>
    </xf>
    <xf numFmtId="171" fontId="19" fillId="0" borderId="25" xfId="6" applyNumberFormat="1" applyFont="1" applyBorder="1" applyAlignment="1">
      <alignment horizontal="center"/>
    </xf>
    <xf numFmtId="171" fontId="19" fillId="0" borderId="12" xfId="6" applyNumberFormat="1" applyFont="1" applyBorder="1" applyAlignment="1">
      <alignment horizontal="center"/>
    </xf>
    <xf numFmtId="2" fontId="53" fillId="0" borderId="36" xfId="0" applyNumberFormat="1" applyFont="1" applyFill="1" applyBorder="1" applyAlignment="1">
      <alignment horizontal="center"/>
    </xf>
    <xf numFmtId="2" fontId="53" fillId="0" borderId="37" xfId="0" applyNumberFormat="1" applyFont="1" applyFill="1" applyBorder="1" applyAlignment="1">
      <alignment horizontal="center"/>
    </xf>
    <xf numFmtId="2" fontId="53" fillId="0" borderId="38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9" fillId="0" borderId="39" xfId="0" applyFont="1" applyBorder="1" applyAlignment="1">
      <alignment horizontal="left" vertical="top" wrapText="1"/>
    </xf>
    <xf numFmtId="0" fontId="59" fillId="0" borderId="0" xfId="0" applyFont="1" applyBorder="1" applyAlignment="1">
      <alignment horizontal="left" vertical="top" wrapText="1"/>
    </xf>
  </cellXfs>
  <cellStyles count="12">
    <cellStyle name="Comma 2" xfId="2"/>
    <cellStyle name="Currency 2" xfId="4"/>
    <cellStyle name="Normal 2" xfId="5"/>
    <cellStyle name="Normal 2 2" xfId="6"/>
    <cellStyle name="Normal_Mon_im" xfId="7"/>
    <cellStyle name="Normal_PPR_PS~1" xfId="8"/>
    <cellStyle name="Normal_сметка  3.1" xfId="9"/>
    <cellStyle name="Percent_GENska_PADKA_RP_kor" xfId="10"/>
    <cellStyle name="Валута" xfId="3" builtinId="4"/>
    <cellStyle name="Запетая" xfId="1" builtinId="3"/>
    <cellStyle name="Нормален" xfId="0" builtinId="0"/>
    <cellStyle name="Нормален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822960" y="0"/>
          <a:ext cx="623316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ÑÌÅÒÊÎ ÔÈÍÀÍÑÎÂ ÐÀÇ×ÅÒ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                       No 01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çà îïðåäåëÿíå ðàçõîäèòå çà ãåîäåçè÷íî çàñíåìàíå íà ðàéîí îò 3 ìîíèòîðèíãîâè 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òî÷êè    -    ( êîîðäèíèðàíå  X , Y , Z  -  êîðäèíàòíà ñèñòåìà 1970 ãîäèíà )</a:t>
          </a:r>
        </a:p>
      </xdr:txBody>
    </xdr:sp>
    <xdr:clientData/>
  </xdr:twoCellAnchor>
  <xdr:twoCellAnchor>
    <xdr:from>
      <xdr:col>1</xdr:col>
      <xdr:colOff>76200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822960" y="0"/>
          <a:ext cx="623316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ÑÌÅÒÊÎ ÔÈÍÀÍÑÎÂ ÐÀÇ×ÅÒ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                       No 01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çà îïðåäåëÿíå ðàçõîäèòå çà ãåîäåçè÷íî çàñíåìàíå íà ðàéîí îò 3 ìîíèòîðèíãîâè 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òî÷êè    -    ( êîîðäèíèðàíå  X , Y , Z  -  êîðäèíàòíà ñèñòåìà 1970 ãîäèíà 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1/Downloads/Varna_PSD_09052012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ROEKTI/Bobov_dol/Bobov_dol_RP/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efs\bte-project\Proekti\Hvostohranili6te%20Medet\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DKA/old/Shee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efs\bte-project\Borovo%20Smetki\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нерална Сметка Бюджет"/>
      <sheetName val="ГЕН.СМЕТКА"/>
      <sheetName val="KSS I-X"/>
      <sheetName val="СФР"/>
      <sheetName val="KSS-X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zoomScaleSheetLayoutView="85" zoomScalePageLayoutView="70" workbookViewId="0"/>
  </sheetViews>
  <sheetFormatPr defaultColWidth="8" defaultRowHeight="15"/>
  <cols>
    <col min="1" max="1" width="7" style="177" bestFit="1" customWidth="1"/>
    <col min="2" max="2" width="12.7109375" style="177" customWidth="1"/>
    <col min="3" max="3" width="60.28515625" style="177" customWidth="1"/>
    <col min="4" max="4" width="23.5703125" style="177" customWidth="1"/>
    <col min="5" max="16384" width="8" style="177"/>
  </cols>
  <sheetData>
    <row r="1" spans="1:4" ht="12" customHeight="1"/>
    <row r="2" spans="1:4" ht="22.5">
      <c r="A2" s="290" t="s">
        <v>916</v>
      </c>
      <c r="B2" s="290"/>
      <c r="C2" s="290"/>
      <c r="D2" s="290"/>
    </row>
    <row r="3" spans="1:4" ht="12" customHeight="1"/>
    <row r="4" spans="1:4" ht="47.25" customHeight="1">
      <c r="A4" s="291" t="s">
        <v>942</v>
      </c>
      <c r="B4" s="291"/>
      <c r="C4" s="291"/>
      <c r="D4" s="291"/>
    </row>
    <row r="5" spans="1:4" ht="15.75">
      <c r="A5" s="289" t="s">
        <v>943</v>
      </c>
      <c r="B5" s="289"/>
      <c r="C5" s="289"/>
      <c r="D5" s="289"/>
    </row>
    <row r="6" spans="1:4" ht="31.5" customHeight="1">
      <c r="A6" s="289" t="s">
        <v>944</v>
      </c>
      <c r="B6" s="289"/>
      <c r="C6" s="289"/>
      <c r="D6" s="289"/>
    </row>
    <row r="7" spans="1:4" ht="15.75">
      <c r="A7" s="288"/>
      <c r="B7" s="288"/>
      <c r="C7" s="288"/>
      <c r="D7" s="288"/>
    </row>
    <row r="8" spans="1:4" ht="15.75">
      <c r="A8" s="289" t="s">
        <v>930</v>
      </c>
      <c r="B8" s="289"/>
      <c r="C8" s="289"/>
      <c r="D8" s="289"/>
    </row>
    <row r="9" spans="1:4" ht="15.75">
      <c r="A9" s="226"/>
      <c r="B9" s="226"/>
      <c r="C9" s="226"/>
      <c r="D9" s="226"/>
    </row>
    <row r="10" spans="1:4" ht="15.75">
      <c r="A10" s="289" t="s">
        <v>945</v>
      </c>
      <c r="B10" s="289"/>
      <c r="C10" s="289"/>
      <c r="D10" s="289"/>
    </row>
    <row r="11" spans="1:4" ht="12" customHeight="1" thickBot="1"/>
    <row r="12" spans="1:4" ht="18" customHeight="1" thickTop="1" thickBot="1">
      <c r="A12" s="295" t="s">
        <v>902</v>
      </c>
      <c r="B12" s="298" t="s">
        <v>931</v>
      </c>
      <c r="C12" s="298" t="s">
        <v>933</v>
      </c>
      <c r="D12" s="225" t="s">
        <v>901</v>
      </c>
    </row>
    <row r="13" spans="1:4" ht="18" customHeight="1">
      <c r="A13" s="296"/>
      <c r="B13" s="299"/>
      <c r="C13" s="299"/>
      <c r="D13" s="301" t="s">
        <v>932</v>
      </c>
    </row>
    <row r="14" spans="1:4" ht="18" customHeight="1" thickBot="1">
      <c r="A14" s="297"/>
      <c r="B14" s="300"/>
      <c r="C14" s="300"/>
      <c r="D14" s="300"/>
    </row>
    <row r="15" spans="1:4" ht="16.5" thickTop="1" thickBot="1">
      <c r="A15" s="178">
        <v>1</v>
      </c>
      <c r="B15" s="178">
        <f>A15+1</f>
        <v>2</v>
      </c>
      <c r="C15" s="178">
        <f>B15+1</f>
        <v>3</v>
      </c>
      <c r="D15" s="178">
        <f>C15+1</f>
        <v>4</v>
      </c>
    </row>
    <row r="16" spans="1:4" ht="21" customHeight="1" thickTop="1" thickBot="1">
      <c r="A16" s="212" t="s">
        <v>2</v>
      </c>
      <c r="B16" s="212"/>
      <c r="C16" s="211" t="s">
        <v>915</v>
      </c>
      <c r="D16" s="213">
        <f>SUM(D17:D19)</f>
        <v>0</v>
      </c>
    </row>
    <row r="17" spans="1:5" ht="16.149999999999999" customHeight="1" thickTop="1">
      <c r="A17" s="214" t="s">
        <v>903</v>
      </c>
      <c r="B17" s="215" t="s">
        <v>904</v>
      </c>
      <c r="C17" s="216" t="s">
        <v>1019</v>
      </c>
      <c r="D17" s="217">
        <f>Обобщена!F40</f>
        <v>0</v>
      </c>
    </row>
    <row r="18" spans="1:5" ht="16.149999999999999" customHeight="1">
      <c r="A18" s="214" t="s">
        <v>905</v>
      </c>
      <c r="B18" s="215" t="s">
        <v>906</v>
      </c>
      <c r="C18" s="216" t="s">
        <v>1021</v>
      </c>
      <c r="D18" s="217">
        <f>Обобщена!F99</f>
        <v>0</v>
      </c>
    </row>
    <row r="19" spans="1:5" ht="16.149999999999999" customHeight="1" thickBot="1">
      <c r="A19" s="214" t="s">
        <v>907</v>
      </c>
      <c r="B19" s="227" t="s">
        <v>908</v>
      </c>
      <c r="C19" s="216" t="s">
        <v>1022</v>
      </c>
      <c r="D19" s="217">
        <f>Обобщена!F129</f>
        <v>0</v>
      </c>
    </row>
    <row r="20" spans="1:5" s="219" customFormat="1" ht="21" customHeight="1" thickTop="1" thickBot="1">
      <c r="A20" s="212" t="s">
        <v>909</v>
      </c>
      <c r="B20" s="228" t="s">
        <v>911</v>
      </c>
      <c r="C20" s="218" t="s">
        <v>912</v>
      </c>
      <c r="D20" s="213">
        <f>СФР!H18</f>
        <v>0</v>
      </c>
    </row>
    <row r="21" spans="1:5" s="219" customFormat="1" ht="21" customHeight="1" thickTop="1" thickBot="1">
      <c r="A21" s="212" t="s">
        <v>910</v>
      </c>
      <c r="B21" s="229"/>
      <c r="C21" s="220" t="s">
        <v>913</v>
      </c>
      <c r="D21" s="221"/>
    </row>
    <row r="22" spans="1:5" s="176" customFormat="1" ht="16.149999999999999" customHeight="1" thickTop="1" thickBot="1">
      <c r="A22" s="214" t="s">
        <v>1023</v>
      </c>
      <c r="B22" s="227" t="s">
        <v>914</v>
      </c>
      <c r="C22" s="222" t="s">
        <v>1024</v>
      </c>
      <c r="D22" s="223">
        <f>СФР!H30</f>
        <v>0</v>
      </c>
    </row>
    <row r="23" spans="1:5" s="183" customFormat="1" ht="14.25" hidden="1" thickTop="1" thickBot="1">
      <c r="A23" s="181"/>
      <c r="B23" s="182"/>
      <c r="C23" s="209"/>
      <c r="D23" s="179"/>
    </row>
    <row r="24" spans="1:5" s="176" customFormat="1" ht="21" customHeight="1" thickTop="1" thickBot="1">
      <c r="A24" s="292" t="s">
        <v>934</v>
      </c>
      <c r="B24" s="293"/>
      <c r="C24" s="294"/>
      <c r="D24" s="224">
        <f>D22+D20+D16</f>
        <v>0</v>
      </c>
      <c r="E24" s="180"/>
    </row>
    <row r="25" spans="1:5" s="176" customFormat="1" ht="21" customHeight="1" thickTop="1" thickBot="1">
      <c r="A25" s="292" t="s">
        <v>935</v>
      </c>
      <c r="B25" s="293"/>
      <c r="C25" s="294"/>
      <c r="D25" s="224">
        <f>D24*0.2</f>
        <v>0</v>
      </c>
    </row>
    <row r="26" spans="1:5" s="176" customFormat="1" ht="21" customHeight="1" thickTop="1" thickBot="1">
      <c r="A26" s="292" t="s">
        <v>936</v>
      </c>
      <c r="B26" s="293"/>
      <c r="C26" s="294"/>
      <c r="D26" s="224">
        <f>SUM(D24:D25)</f>
        <v>0</v>
      </c>
    </row>
    <row r="27" spans="1:5" s="176" customFormat="1" ht="13.5" thickTop="1">
      <c r="A27" s="184"/>
      <c r="B27" s="185"/>
      <c r="C27" s="185"/>
      <c r="D27" s="185"/>
    </row>
    <row r="28" spans="1:5" s="176" customFormat="1" ht="12.75">
      <c r="A28" s="184"/>
      <c r="B28" s="185"/>
      <c r="C28" s="185"/>
      <c r="D28" s="185"/>
    </row>
    <row r="29" spans="1:5" s="176" customFormat="1" ht="12.75" hidden="1">
      <c r="A29" s="175"/>
    </row>
    <row r="30" spans="1:5" s="176" customFormat="1">
      <c r="A30" s="177"/>
      <c r="C30" s="186"/>
      <c r="D30" s="187"/>
    </row>
    <row r="31" spans="1:5" s="176" customFormat="1" ht="12.75">
      <c r="A31" s="175"/>
    </row>
  </sheetData>
  <mergeCells count="13">
    <mergeCell ref="A26:C26"/>
    <mergeCell ref="A12:A14"/>
    <mergeCell ref="B12:B14"/>
    <mergeCell ref="C12:C14"/>
    <mergeCell ref="D13:D14"/>
    <mergeCell ref="A24:C24"/>
    <mergeCell ref="A25:C25"/>
    <mergeCell ref="A6:D6"/>
    <mergeCell ref="A2:D2"/>
    <mergeCell ref="A4:D4"/>
    <mergeCell ref="A8:D8"/>
    <mergeCell ref="A10:D10"/>
    <mergeCell ref="A5:D5"/>
  </mergeCells>
  <printOptions horizontalCentered="1"/>
  <pageMargins left="0.49" right="0.37" top="0.78740157480314965" bottom="0.78740157480314965" header="0.39370078740157483" footer="0.39370078740157483"/>
  <pageSetup paperSize="9" scale="92" firstPageNumber="125" orientation="portrait" useFirstPageNumber="1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/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286</v>
      </c>
      <c r="C8" s="348"/>
      <c r="D8" s="348"/>
      <c r="E8" s="348"/>
      <c r="F8" s="348"/>
      <c r="G8" s="349"/>
    </row>
    <row r="9" spans="1:7" ht="15.75">
      <c r="A9" s="36">
        <v>1</v>
      </c>
      <c r="B9" s="24"/>
      <c r="C9" s="13" t="s">
        <v>351</v>
      </c>
      <c r="D9" s="73"/>
      <c r="E9" s="73"/>
      <c r="F9" s="73"/>
      <c r="G9" s="37"/>
    </row>
    <row r="10" spans="1:7" ht="13.15" customHeight="1">
      <c r="A10" s="36">
        <v>2</v>
      </c>
      <c r="B10" s="24"/>
      <c r="C10" s="14" t="s">
        <v>352</v>
      </c>
      <c r="D10" s="69" t="s">
        <v>19</v>
      </c>
      <c r="E10" s="70">
        <v>1</v>
      </c>
      <c r="F10" s="71">
        <v>3000</v>
      </c>
      <c r="G10" s="37">
        <f t="shared" ref="G10:G56" si="0">E10*F10</f>
        <v>3000</v>
      </c>
    </row>
    <row r="11" spans="1:7" ht="13.15" customHeight="1">
      <c r="A11" s="36">
        <v>3</v>
      </c>
      <c r="B11" s="24"/>
      <c r="C11" s="14" t="s">
        <v>353</v>
      </c>
      <c r="D11" s="69" t="s">
        <v>19</v>
      </c>
      <c r="E11" s="70">
        <v>2</v>
      </c>
      <c r="F11" s="71">
        <v>2400</v>
      </c>
      <c r="G11" s="37">
        <f t="shared" si="0"/>
        <v>4800</v>
      </c>
    </row>
    <row r="12" spans="1:7" ht="13.15" customHeight="1">
      <c r="A12" s="36">
        <v>4</v>
      </c>
      <c r="B12" s="24"/>
      <c r="C12" s="11" t="s">
        <v>354</v>
      </c>
      <c r="D12" s="69" t="s">
        <v>19</v>
      </c>
      <c r="E12" s="70">
        <v>1</v>
      </c>
      <c r="F12" s="71">
        <v>1600</v>
      </c>
      <c r="G12" s="37">
        <f t="shared" si="0"/>
        <v>1600</v>
      </c>
    </row>
    <row r="13" spans="1:7" ht="157.5">
      <c r="A13" s="36">
        <v>5</v>
      </c>
      <c r="B13" s="24"/>
      <c r="C13" s="11" t="s">
        <v>355</v>
      </c>
      <c r="D13" s="69" t="s">
        <v>19</v>
      </c>
      <c r="E13" s="70">
        <v>1</v>
      </c>
      <c r="F13" s="71">
        <v>1600</v>
      </c>
      <c r="G13" s="37">
        <f t="shared" si="0"/>
        <v>1600</v>
      </c>
    </row>
    <row r="14" spans="1:7" ht="378">
      <c r="A14" s="36">
        <v>6</v>
      </c>
      <c r="B14" s="24"/>
      <c r="C14" s="11" t="s">
        <v>356</v>
      </c>
      <c r="D14" s="69" t="s">
        <v>19</v>
      </c>
      <c r="E14" s="70">
        <v>2</v>
      </c>
      <c r="F14" s="71">
        <v>120</v>
      </c>
      <c r="G14" s="37">
        <f t="shared" si="0"/>
        <v>240</v>
      </c>
    </row>
    <row r="15" spans="1:7" ht="315">
      <c r="A15" s="36">
        <v>7</v>
      </c>
      <c r="B15" s="24"/>
      <c r="C15" s="14" t="s">
        <v>357</v>
      </c>
      <c r="D15" s="69" t="s">
        <v>19</v>
      </c>
      <c r="E15" s="70">
        <v>1</v>
      </c>
      <c r="F15" s="71">
        <v>60</v>
      </c>
      <c r="G15" s="37">
        <f t="shared" si="0"/>
        <v>60</v>
      </c>
    </row>
    <row r="16" spans="1:7" ht="78.75">
      <c r="A16" s="36">
        <v>8</v>
      </c>
      <c r="B16" s="24"/>
      <c r="C16" s="11" t="s">
        <v>358</v>
      </c>
      <c r="D16" s="69" t="s">
        <v>19</v>
      </c>
      <c r="E16" s="70">
        <v>8</v>
      </c>
      <c r="F16" s="71">
        <v>15</v>
      </c>
      <c r="G16" s="37">
        <f t="shared" si="0"/>
        <v>120</v>
      </c>
    </row>
    <row r="17" spans="1:7" ht="78.75">
      <c r="A17" s="36">
        <v>9</v>
      </c>
      <c r="B17" s="24"/>
      <c r="C17" s="11" t="s">
        <v>359</v>
      </c>
      <c r="D17" s="69" t="s">
        <v>19</v>
      </c>
      <c r="E17" s="70">
        <v>2</v>
      </c>
      <c r="F17" s="71">
        <v>40</v>
      </c>
      <c r="G17" s="37">
        <f t="shared" si="0"/>
        <v>80</v>
      </c>
    </row>
    <row r="18" spans="1:7" ht="78.75">
      <c r="A18" s="36">
        <v>10</v>
      </c>
      <c r="B18" s="24"/>
      <c r="C18" s="11" t="s">
        <v>360</v>
      </c>
      <c r="D18" s="69" t="s">
        <v>19</v>
      </c>
      <c r="E18" s="15">
        <v>1</v>
      </c>
      <c r="F18" s="71">
        <v>40</v>
      </c>
      <c r="G18" s="37">
        <f t="shared" si="0"/>
        <v>40</v>
      </c>
    </row>
    <row r="19" spans="1:7" ht="141.75">
      <c r="A19" s="36">
        <v>11</v>
      </c>
      <c r="B19" s="24"/>
      <c r="C19" s="11" t="s">
        <v>361</v>
      </c>
      <c r="D19" s="69" t="s">
        <v>19</v>
      </c>
      <c r="E19" s="15">
        <v>1</v>
      </c>
      <c r="F19" s="79">
        <v>36</v>
      </c>
      <c r="G19" s="37">
        <f t="shared" si="0"/>
        <v>36</v>
      </c>
    </row>
    <row r="20" spans="1:7" ht="34.5">
      <c r="A20" s="36">
        <v>12</v>
      </c>
      <c r="B20" s="24"/>
      <c r="C20" s="14" t="s">
        <v>362</v>
      </c>
      <c r="D20" s="15" t="s">
        <v>11</v>
      </c>
      <c r="E20" s="15">
        <v>450</v>
      </c>
      <c r="F20" s="10">
        <v>6.4</v>
      </c>
      <c r="G20" s="37">
        <f t="shared" si="0"/>
        <v>2880</v>
      </c>
    </row>
    <row r="21" spans="1:7" ht="34.5">
      <c r="A21" s="36">
        <v>13</v>
      </c>
      <c r="B21" s="24"/>
      <c r="C21" s="14" t="s">
        <v>363</v>
      </c>
      <c r="D21" s="15" t="s">
        <v>11</v>
      </c>
      <c r="E21" s="15">
        <v>412</v>
      </c>
      <c r="F21" s="10">
        <v>5.0999999999999996</v>
      </c>
      <c r="G21" s="37">
        <f t="shared" si="0"/>
        <v>2101.1999999999998</v>
      </c>
    </row>
    <row r="22" spans="1:7" ht="34.5">
      <c r="A22" s="36">
        <v>14</v>
      </c>
      <c r="B22" s="24"/>
      <c r="C22" s="14" t="s">
        <v>364</v>
      </c>
      <c r="D22" s="15" t="s">
        <v>11</v>
      </c>
      <c r="E22" s="15">
        <v>12</v>
      </c>
      <c r="F22" s="10">
        <v>1.8</v>
      </c>
      <c r="G22" s="37">
        <f t="shared" si="0"/>
        <v>21.6</v>
      </c>
    </row>
    <row r="23" spans="1:7" ht="34.5">
      <c r="A23" s="36">
        <v>15</v>
      </c>
      <c r="B23" s="24"/>
      <c r="C23" s="14" t="s">
        <v>365</v>
      </c>
      <c r="D23" s="15" t="s">
        <v>11</v>
      </c>
      <c r="E23" s="15">
        <v>6</v>
      </c>
      <c r="F23" s="10">
        <v>2.2000000000000002</v>
      </c>
      <c r="G23" s="37">
        <f t="shared" si="0"/>
        <v>13.200000000000001</v>
      </c>
    </row>
    <row r="24" spans="1:7" ht="34.5">
      <c r="A24" s="36">
        <v>16</v>
      </c>
      <c r="B24" s="24"/>
      <c r="C24" s="14" t="s">
        <v>366</v>
      </c>
      <c r="D24" s="15" t="s">
        <v>11</v>
      </c>
      <c r="E24" s="15">
        <v>8</v>
      </c>
      <c r="F24" s="10">
        <v>2.5499999999999998</v>
      </c>
      <c r="G24" s="37">
        <f t="shared" si="0"/>
        <v>20.399999999999999</v>
      </c>
    </row>
    <row r="25" spans="1:7" ht="15.75">
      <c r="A25" s="36">
        <v>17</v>
      </c>
      <c r="B25" s="24"/>
      <c r="C25" s="14" t="s">
        <v>174</v>
      </c>
      <c r="D25" s="15" t="s">
        <v>19</v>
      </c>
      <c r="E25" s="70">
        <v>2</v>
      </c>
      <c r="F25" s="10">
        <v>6.6</v>
      </c>
      <c r="G25" s="37">
        <f t="shared" si="0"/>
        <v>13.2</v>
      </c>
    </row>
    <row r="26" spans="1:7" ht="15.75">
      <c r="A26" s="36">
        <v>18</v>
      </c>
      <c r="B26" s="24"/>
      <c r="C26" s="14" t="s">
        <v>367</v>
      </c>
      <c r="D26" s="15" t="s">
        <v>11</v>
      </c>
      <c r="E26" s="70">
        <v>32</v>
      </c>
      <c r="F26" s="10">
        <v>4</v>
      </c>
      <c r="G26" s="37">
        <f t="shared" si="0"/>
        <v>128</v>
      </c>
    </row>
    <row r="27" spans="1:7" ht="15.75">
      <c r="A27" s="36">
        <v>19</v>
      </c>
      <c r="B27" s="24"/>
      <c r="C27" s="14" t="s">
        <v>368</v>
      </c>
      <c r="D27" s="15" t="s">
        <v>11</v>
      </c>
      <c r="E27" s="70">
        <v>8</v>
      </c>
      <c r="F27" s="10">
        <v>5</v>
      </c>
      <c r="G27" s="37">
        <f t="shared" si="0"/>
        <v>40</v>
      </c>
    </row>
    <row r="28" spans="1:7" ht="15.75">
      <c r="A28" s="36">
        <v>20</v>
      </c>
      <c r="B28" s="24"/>
      <c r="C28" s="14" t="s">
        <v>369</v>
      </c>
      <c r="D28" s="15" t="s">
        <v>11</v>
      </c>
      <c r="E28" s="70">
        <v>3</v>
      </c>
      <c r="F28" s="10">
        <v>6</v>
      </c>
      <c r="G28" s="37">
        <f t="shared" si="0"/>
        <v>18</v>
      </c>
    </row>
    <row r="29" spans="1:7" ht="47.25">
      <c r="A29" s="36">
        <v>21</v>
      </c>
      <c r="B29" s="24"/>
      <c r="C29" s="14" t="s">
        <v>370</v>
      </c>
      <c r="D29" s="15" t="s">
        <v>19</v>
      </c>
      <c r="E29" s="70">
        <v>8</v>
      </c>
      <c r="F29" s="71">
        <v>12</v>
      </c>
      <c r="G29" s="37">
        <f t="shared" si="0"/>
        <v>96</v>
      </c>
    </row>
    <row r="30" spans="1:7" ht="47.25">
      <c r="A30" s="36">
        <v>22</v>
      </c>
      <c r="B30" s="24"/>
      <c r="C30" s="14" t="s">
        <v>371</v>
      </c>
      <c r="D30" s="15" t="s">
        <v>19</v>
      </c>
      <c r="E30" s="70">
        <v>8</v>
      </c>
      <c r="F30" s="71">
        <v>20</v>
      </c>
      <c r="G30" s="37">
        <f t="shared" si="0"/>
        <v>160</v>
      </c>
    </row>
    <row r="31" spans="1:7" ht="15.75">
      <c r="A31" s="36">
        <v>23</v>
      </c>
      <c r="B31" s="24"/>
      <c r="C31" s="72" t="s">
        <v>350</v>
      </c>
      <c r="D31" s="73"/>
      <c r="E31" s="73"/>
      <c r="F31" s="74"/>
      <c r="G31" s="37">
        <f t="shared" si="0"/>
        <v>0</v>
      </c>
    </row>
    <row r="32" spans="1:7" ht="31.5">
      <c r="A32" s="36">
        <v>24</v>
      </c>
      <c r="B32" s="24"/>
      <c r="C32" s="14" t="s">
        <v>176</v>
      </c>
      <c r="D32" s="15" t="s">
        <v>11</v>
      </c>
      <c r="E32" s="70">
        <v>862</v>
      </c>
      <c r="F32" s="71">
        <v>1.8</v>
      </c>
      <c r="G32" s="37">
        <f t="shared" si="0"/>
        <v>1551.6000000000001</v>
      </c>
    </row>
    <row r="33" spans="1:7" ht="15.75">
      <c r="A33" s="36">
        <v>25</v>
      </c>
      <c r="B33" s="24"/>
      <c r="C33" s="14" t="s">
        <v>372</v>
      </c>
      <c r="D33" s="15" t="s">
        <v>11</v>
      </c>
      <c r="E33" s="70">
        <v>32</v>
      </c>
      <c r="F33" s="71">
        <v>0.9</v>
      </c>
      <c r="G33" s="37">
        <f t="shared" si="0"/>
        <v>28.8</v>
      </c>
    </row>
    <row r="34" spans="1:7" ht="15.75">
      <c r="A34" s="36">
        <v>26</v>
      </c>
      <c r="B34" s="24"/>
      <c r="C34" s="14" t="s">
        <v>373</v>
      </c>
      <c r="D34" s="15" t="s">
        <v>11</v>
      </c>
      <c r="E34" s="70">
        <v>11</v>
      </c>
      <c r="F34" s="71">
        <v>4</v>
      </c>
      <c r="G34" s="37">
        <f t="shared" si="0"/>
        <v>44</v>
      </c>
    </row>
    <row r="35" spans="1:7" ht="15.75">
      <c r="A35" s="36">
        <v>27</v>
      </c>
      <c r="B35" s="24"/>
      <c r="C35" s="14" t="s">
        <v>374</v>
      </c>
      <c r="D35" s="15" t="s">
        <v>11</v>
      </c>
      <c r="E35" s="70">
        <v>26</v>
      </c>
      <c r="F35" s="71">
        <v>1.2</v>
      </c>
      <c r="G35" s="37">
        <f t="shared" si="0"/>
        <v>31.2</v>
      </c>
    </row>
    <row r="36" spans="1:7" ht="31.5">
      <c r="A36" s="36">
        <v>28</v>
      </c>
      <c r="B36" s="24"/>
      <c r="C36" s="14" t="s">
        <v>375</v>
      </c>
      <c r="D36" s="15" t="s">
        <v>19</v>
      </c>
      <c r="E36" s="70">
        <v>1</v>
      </c>
      <c r="F36" s="71">
        <v>36</v>
      </c>
      <c r="G36" s="37">
        <f t="shared" si="0"/>
        <v>36</v>
      </c>
    </row>
    <row r="37" spans="1:7" ht="34.5">
      <c r="A37" s="36">
        <v>29</v>
      </c>
      <c r="B37" s="24"/>
      <c r="C37" s="14" t="s">
        <v>179</v>
      </c>
      <c r="D37" s="15" t="s">
        <v>19</v>
      </c>
      <c r="E37" s="70">
        <v>20</v>
      </c>
      <c r="F37" s="71">
        <v>4.2</v>
      </c>
      <c r="G37" s="37">
        <f t="shared" si="0"/>
        <v>84</v>
      </c>
    </row>
    <row r="38" spans="1:7" ht="34.5">
      <c r="A38" s="36">
        <v>30</v>
      </c>
      <c r="B38" s="24"/>
      <c r="C38" s="14" t="s">
        <v>186</v>
      </c>
      <c r="D38" s="15" t="s">
        <v>19</v>
      </c>
      <c r="E38" s="70">
        <v>36</v>
      </c>
      <c r="F38" s="71">
        <v>3.6</v>
      </c>
      <c r="G38" s="37">
        <f t="shared" si="0"/>
        <v>129.6</v>
      </c>
    </row>
    <row r="39" spans="1:7" ht="34.5">
      <c r="A39" s="36">
        <v>31</v>
      </c>
      <c r="B39" s="24"/>
      <c r="C39" s="14" t="s">
        <v>376</v>
      </c>
      <c r="D39" s="15" t="s">
        <v>19</v>
      </c>
      <c r="E39" s="70">
        <v>16</v>
      </c>
      <c r="F39" s="71">
        <v>6.2</v>
      </c>
      <c r="G39" s="37">
        <f t="shared" si="0"/>
        <v>99.2</v>
      </c>
    </row>
    <row r="40" spans="1:7" ht="31.5">
      <c r="A40" s="36"/>
      <c r="B40" s="24"/>
      <c r="C40" s="14" t="s">
        <v>187</v>
      </c>
      <c r="D40" s="16" t="s">
        <v>188</v>
      </c>
      <c r="E40" s="70">
        <v>8</v>
      </c>
      <c r="F40" s="71">
        <v>6</v>
      </c>
      <c r="G40" s="37">
        <f t="shared" si="0"/>
        <v>48</v>
      </c>
    </row>
    <row r="41" spans="1:7" ht="15.75">
      <c r="A41" s="36"/>
      <c r="B41" s="24"/>
      <c r="C41" s="14" t="s">
        <v>189</v>
      </c>
      <c r="D41" s="15" t="s">
        <v>244</v>
      </c>
      <c r="E41" s="70">
        <v>60</v>
      </c>
      <c r="F41" s="71">
        <v>1.2</v>
      </c>
      <c r="G41" s="37">
        <f t="shared" si="0"/>
        <v>72</v>
      </c>
    </row>
    <row r="42" spans="1:7" ht="31.5">
      <c r="A42" s="36"/>
      <c r="B42" s="24"/>
      <c r="C42" s="14" t="s">
        <v>190</v>
      </c>
      <c r="D42" s="15" t="s">
        <v>19</v>
      </c>
      <c r="E42" s="70">
        <v>20</v>
      </c>
      <c r="F42" s="71">
        <v>1.69</v>
      </c>
      <c r="G42" s="37">
        <f t="shared" si="0"/>
        <v>33.799999999999997</v>
      </c>
    </row>
    <row r="43" spans="1:7" ht="15.75">
      <c r="A43" s="36"/>
      <c r="B43" s="24"/>
      <c r="C43" s="14" t="s">
        <v>191</v>
      </c>
      <c r="D43" s="15" t="s">
        <v>19</v>
      </c>
      <c r="E43" s="13">
        <v>20</v>
      </c>
      <c r="F43" s="71">
        <v>4.5599999999999996</v>
      </c>
      <c r="G43" s="37">
        <f t="shared" si="0"/>
        <v>91.199999999999989</v>
      </c>
    </row>
    <row r="44" spans="1:7" ht="31.5">
      <c r="A44" s="36"/>
      <c r="B44" s="24"/>
      <c r="C44" s="14" t="s">
        <v>192</v>
      </c>
      <c r="D44" s="15" t="s">
        <v>193</v>
      </c>
      <c r="E44" s="13">
        <v>10</v>
      </c>
      <c r="F44" s="71">
        <v>4.88</v>
      </c>
      <c r="G44" s="37">
        <f t="shared" si="0"/>
        <v>48.8</v>
      </c>
    </row>
    <row r="45" spans="1:7" ht="15.75">
      <c r="A45" s="36"/>
      <c r="B45" s="24"/>
      <c r="C45" s="14" t="s">
        <v>196</v>
      </c>
      <c r="D45" s="15" t="s">
        <v>195</v>
      </c>
      <c r="E45" s="13">
        <v>20</v>
      </c>
      <c r="F45" s="10">
        <v>2</v>
      </c>
      <c r="G45" s="37">
        <f t="shared" si="0"/>
        <v>40</v>
      </c>
    </row>
    <row r="46" spans="1:7" ht="31.5">
      <c r="A46" s="36"/>
      <c r="B46" s="24"/>
      <c r="C46" s="14" t="s">
        <v>377</v>
      </c>
      <c r="D46" s="15" t="s">
        <v>195</v>
      </c>
      <c r="E46" s="13">
        <v>2</v>
      </c>
      <c r="F46" s="10">
        <v>8</v>
      </c>
      <c r="G46" s="37">
        <f t="shared" si="0"/>
        <v>16</v>
      </c>
    </row>
    <row r="47" spans="1:7" ht="15.75">
      <c r="A47" s="36"/>
      <c r="B47" s="24"/>
      <c r="C47" s="14" t="s">
        <v>378</v>
      </c>
      <c r="D47" s="15" t="s">
        <v>195</v>
      </c>
      <c r="E47" s="13">
        <v>3</v>
      </c>
      <c r="F47" s="10">
        <v>5</v>
      </c>
      <c r="G47" s="37">
        <f t="shared" si="0"/>
        <v>15</v>
      </c>
    </row>
    <row r="48" spans="1:7" ht="31.5">
      <c r="A48" s="36"/>
      <c r="B48" s="24"/>
      <c r="C48" s="14" t="s">
        <v>379</v>
      </c>
      <c r="D48" s="15" t="s">
        <v>195</v>
      </c>
      <c r="E48" s="13">
        <v>8</v>
      </c>
      <c r="F48" s="10">
        <v>8</v>
      </c>
      <c r="G48" s="37">
        <f t="shared" si="0"/>
        <v>64</v>
      </c>
    </row>
    <row r="49" spans="1:7" ht="31.5">
      <c r="A49" s="36"/>
      <c r="B49" s="24"/>
      <c r="C49" s="14" t="s">
        <v>380</v>
      </c>
      <c r="D49" s="15" t="s">
        <v>195</v>
      </c>
      <c r="E49" s="13">
        <v>4</v>
      </c>
      <c r="F49" s="10">
        <v>40</v>
      </c>
      <c r="G49" s="37">
        <f t="shared" si="0"/>
        <v>160</v>
      </c>
    </row>
    <row r="50" spans="1:7" ht="47.25">
      <c r="A50" s="36"/>
      <c r="B50" s="24"/>
      <c r="C50" s="14" t="s">
        <v>381</v>
      </c>
      <c r="D50" s="15" t="s">
        <v>195</v>
      </c>
      <c r="E50" s="13">
        <v>4</v>
      </c>
      <c r="F50" s="10">
        <v>10</v>
      </c>
      <c r="G50" s="37">
        <f t="shared" si="0"/>
        <v>40</v>
      </c>
    </row>
    <row r="51" spans="1:7" ht="15.75">
      <c r="A51" s="36"/>
      <c r="B51" s="24"/>
      <c r="C51" s="72" t="s">
        <v>344</v>
      </c>
      <c r="D51" s="73"/>
      <c r="E51" s="73"/>
      <c r="F51" s="74"/>
      <c r="G51" s="37">
        <f t="shared" si="0"/>
        <v>0</v>
      </c>
    </row>
    <row r="52" spans="1:7" ht="15.75">
      <c r="A52" s="36"/>
      <c r="B52" s="24"/>
      <c r="C52" s="14" t="s">
        <v>382</v>
      </c>
      <c r="D52" s="15" t="s">
        <v>198</v>
      </c>
      <c r="E52" s="13">
        <v>40</v>
      </c>
      <c r="F52" s="10">
        <v>7.26</v>
      </c>
      <c r="G52" s="37">
        <f t="shared" si="0"/>
        <v>290.39999999999998</v>
      </c>
    </row>
    <row r="53" spans="1:7" ht="15.75">
      <c r="A53" s="36"/>
      <c r="B53" s="24"/>
      <c r="C53" s="14" t="s">
        <v>383</v>
      </c>
      <c r="D53" s="15" t="s">
        <v>198</v>
      </c>
      <c r="E53" s="13">
        <v>12</v>
      </c>
      <c r="F53" s="10">
        <v>7.26</v>
      </c>
      <c r="G53" s="37">
        <f t="shared" si="0"/>
        <v>87.12</v>
      </c>
    </row>
    <row r="54" spans="1:7" ht="15.75">
      <c r="A54" s="36"/>
      <c r="B54" s="24"/>
      <c r="C54" s="14" t="s">
        <v>384</v>
      </c>
      <c r="D54" s="15" t="s">
        <v>198</v>
      </c>
      <c r="E54" s="13">
        <v>9</v>
      </c>
      <c r="F54" s="10">
        <v>7.26</v>
      </c>
      <c r="G54" s="37">
        <f t="shared" si="0"/>
        <v>65.34</v>
      </c>
    </row>
    <row r="55" spans="1:7" ht="31.5">
      <c r="A55" s="36"/>
      <c r="B55" s="24"/>
      <c r="C55" s="14" t="s">
        <v>385</v>
      </c>
      <c r="D55" s="15" t="s">
        <v>198</v>
      </c>
      <c r="E55" s="13">
        <v>40</v>
      </c>
      <c r="F55" s="10">
        <v>7.26</v>
      </c>
      <c r="G55" s="37">
        <f t="shared" si="0"/>
        <v>290.39999999999998</v>
      </c>
    </row>
    <row r="56" spans="1:7" ht="31.5">
      <c r="A56" s="36"/>
      <c r="B56" s="24"/>
      <c r="C56" s="14" t="s">
        <v>386</v>
      </c>
      <c r="D56" s="15" t="s">
        <v>198</v>
      </c>
      <c r="E56" s="13">
        <v>6</v>
      </c>
      <c r="F56" s="10">
        <v>7.26</v>
      </c>
      <c r="G56" s="37">
        <f t="shared" si="0"/>
        <v>43.56</v>
      </c>
    </row>
    <row r="58" spans="1:7" ht="14.45" customHeight="1">
      <c r="C58" s="356" t="s">
        <v>14</v>
      </c>
      <c r="D58" s="356"/>
      <c r="E58" s="356"/>
      <c r="F58" s="356"/>
      <c r="G58" s="19">
        <f>SUM(G9:G56)</f>
        <v>20477.620000000003</v>
      </c>
    </row>
    <row r="59" spans="1:7">
      <c r="C59" s="356" t="s">
        <v>12</v>
      </c>
      <c r="D59" s="356"/>
      <c r="E59" s="356"/>
      <c r="F59" s="356"/>
      <c r="G59" s="19">
        <f>G58*8%</f>
        <v>1638.2096000000001</v>
      </c>
    </row>
    <row r="60" spans="1:7">
      <c r="C60" s="356" t="s">
        <v>13</v>
      </c>
      <c r="D60" s="356"/>
      <c r="E60" s="356"/>
      <c r="F60" s="356"/>
      <c r="G60" s="19">
        <f>(G58+G59)*1.2</f>
        <v>26538.995520000004</v>
      </c>
    </row>
  </sheetData>
  <mergeCells count="9">
    <mergeCell ref="C60:F60"/>
    <mergeCell ref="C58:F58"/>
    <mergeCell ref="C59:F59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/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286</v>
      </c>
      <c r="C8" s="348"/>
      <c r="D8" s="348"/>
      <c r="E8" s="348"/>
      <c r="F8" s="348"/>
      <c r="G8" s="349"/>
    </row>
    <row r="9" spans="1:7" ht="15">
      <c r="A9" s="36">
        <v>1</v>
      </c>
      <c r="B9" s="24"/>
      <c r="C9" s="76" t="s">
        <v>349</v>
      </c>
      <c r="D9" s="77"/>
      <c r="E9" s="77"/>
      <c r="F9" s="78"/>
      <c r="G9" s="37">
        <f t="shared" ref="G9:G51" si="0">E9*F9</f>
        <v>0</v>
      </c>
    </row>
    <row r="10" spans="1:7" ht="15.75">
      <c r="A10" s="36">
        <v>2</v>
      </c>
      <c r="B10" s="24"/>
      <c r="C10" s="370" t="s">
        <v>287</v>
      </c>
      <c r="D10" s="371" t="s">
        <v>19</v>
      </c>
      <c r="E10" s="371">
        <v>1</v>
      </c>
      <c r="F10" s="61">
        <v>340</v>
      </c>
      <c r="G10" s="37">
        <f t="shared" si="0"/>
        <v>340</v>
      </c>
    </row>
    <row r="11" spans="1:7" ht="13.15" customHeight="1">
      <c r="A11" s="36">
        <v>3</v>
      </c>
      <c r="B11" s="24"/>
      <c r="C11" s="370"/>
      <c r="D11" s="371"/>
      <c r="E11" s="371"/>
      <c r="F11" s="61"/>
      <c r="G11" s="37">
        <f t="shared" si="0"/>
        <v>0</v>
      </c>
    </row>
    <row r="12" spans="1:7" ht="13.15" customHeight="1">
      <c r="A12" s="36">
        <v>4</v>
      </c>
      <c r="B12" s="24"/>
      <c r="C12" s="14" t="s">
        <v>288</v>
      </c>
      <c r="D12" s="15" t="s">
        <v>19</v>
      </c>
      <c r="E12" s="15">
        <v>1</v>
      </c>
      <c r="F12" s="61">
        <v>35</v>
      </c>
      <c r="G12" s="37">
        <f t="shared" si="0"/>
        <v>35</v>
      </c>
    </row>
    <row r="13" spans="1:7" ht="189">
      <c r="A13" s="36">
        <v>5</v>
      </c>
      <c r="B13" s="24"/>
      <c r="C13" s="14" t="s">
        <v>289</v>
      </c>
      <c r="D13" s="15" t="s">
        <v>19</v>
      </c>
      <c r="E13" s="15">
        <v>1</v>
      </c>
      <c r="F13" s="61">
        <v>560</v>
      </c>
      <c r="G13" s="37">
        <f t="shared" si="0"/>
        <v>560</v>
      </c>
    </row>
    <row r="14" spans="1:7" ht="236.25">
      <c r="A14" s="36">
        <v>6</v>
      </c>
      <c r="B14" s="24"/>
      <c r="C14" s="14" t="s">
        <v>290</v>
      </c>
      <c r="D14" s="15" t="s">
        <v>19</v>
      </c>
      <c r="E14" s="15">
        <v>4</v>
      </c>
      <c r="F14" s="61">
        <v>28</v>
      </c>
      <c r="G14" s="37">
        <f t="shared" si="0"/>
        <v>112</v>
      </c>
    </row>
    <row r="15" spans="1:7" ht="362.25">
      <c r="A15" s="36">
        <v>7</v>
      </c>
      <c r="B15" s="24"/>
      <c r="C15" s="14" t="s">
        <v>291</v>
      </c>
      <c r="D15" s="15" t="s">
        <v>19</v>
      </c>
      <c r="E15" s="15">
        <v>1</v>
      </c>
      <c r="F15" s="61">
        <v>46</v>
      </c>
      <c r="G15" s="37">
        <f t="shared" si="0"/>
        <v>46</v>
      </c>
    </row>
    <row r="16" spans="1:7" ht="141.75">
      <c r="A16" s="36">
        <v>8</v>
      </c>
      <c r="B16" s="24"/>
      <c r="C16" s="14" t="s">
        <v>292</v>
      </c>
      <c r="D16" s="15" t="s">
        <v>19</v>
      </c>
      <c r="E16" s="15">
        <v>3</v>
      </c>
      <c r="F16" s="61">
        <v>10</v>
      </c>
      <c r="G16" s="37">
        <f t="shared" si="0"/>
        <v>30</v>
      </c>
    </row>
    <row r="17" spans="1:7" ht="315">
      <c r="A17" s="36">
        <v>9</v>
      </c>
      <c r="B17" s="24"/>
      <c r="C17" s="14" t="s">
        <v>293</v>
      </c>
      <c r="D17" s="15" t="s">
        <v>19</v>
      </c>
      <c r="E17" s="15">
        <v>1</v>
      </c>
      <c r="F17" s="61">
        <v>109</v>
      </c>
      <c r="G17" s="37">
        <f t="shared" si="0"/>
        <v>109</v>
      </c>
    </row>
    <row r="18" spans="1:7" ht="409.5">
      <c r="A18" s="36">
        <v>10</v>
      </c>
      <c r="B18" s="24"/>
      <c r="C18" s="14" t="s">
        <v>294</v>
      </c>
      <c r="D18" s="15" t="s">
        <v>19</v>
      </c>
      <c r="E18" s="15">
        <v>1</v>
      </c>
      <c r="F18" s="61">
        <v>110</v>
      </c>
      <c r="G18" s="37">
        <f t="shared" si="0"/>
        <v>110</v>
      </c>
    </row>
    <row r="19" spans="1:7" ht="141.75">
      <c r="A19" s="36">
        <v>11</v>
      </c>
      <c r="B19" s="24"/>
      <c r="C19" s="14" t="s">
        <v>295</v>
      </c>
      <c r="D19" s="15" t="s">
        <v>19</v>
      </c>
      <c r="E19" s="15">
        <v>1</v>
      </c>
      <c r="F19" s="62">
        <v>6</v>
      </c>
      <c r="G19" s="37">
        <f t="shared" si="0"/>
        <v>6</v>
      </c>
    </row>
    <row r="20" spans="1:7" ht="409.5">
      <c r="A20" s="36">
        <v>12</v>
      </c>
      <c r="B20" s="24"/>
      <c r="C20" s="14" t="s">
        <v>296</v>
      </c>
      <c r="D20" s="15" t="s">
        <v>19</v>
      </c>
      <c r="E20" s="15">
        <v>1</v>
      </c>
      <c r="F20" s="61">
        <v>150</v>
      </c>
      <c r="G20" s="37">
        <f t="shared" si="0"/>
        <v>150</v>
      </c>
    </row>
    <row r="21" spans="1:7" ht="15.75">
      <c r="A21" s="36">
        <v>13</v>
      </c>
      <c r="B21" s="24"/>
      <c r="C21" s="14" t="s">
        <v>297</v>
      </c>
      <c r="D21" s="15" t="s">
        <v>19</v>
      </c>
      <c r="E21" s="15">
        <v>2</v>
      </c>
      <c r="F21" s="61">
        <v>25</v>
      </c>
      <c r="G21" s="37">
        <f t="shared" si="0"/>
        <v>50</v>
      </c>
    </row>
    <row r="22" spans="1:7" ht="34.5">
      <c r="A22" s="36">
        <v>14</v>
      </c>
      <c r="B22" s="24"/>
      <c r="C22" s="14" t="s">
        <v>298</v>
      </c>
      <c r="D22" s="15" t="s">
        <v>11</v>
      </c>
      <c r="E22" s="15">
        <v>350</v>
      </c>
      <c r="F22" s="61">
        <v>0.35</v>
      </c>
      <c r="G22" s="37">
        <f t="shared" si="0"/>
        <v>122.49999999999999</v>
      </c>
    </row>
    <row r="23" spans="1:7" ht="31.5">
      <c r="A23" s="36">
        <v>15</v>
      </c>
      <c r="B23" s="24"/>
      <c r="C23" s="14" t="s">
        <v>299</v>
      </c>
      <c r="D23" s="15" t="s">
        <v>19</v>
      </c>
      <c r="E23" s="15">
        <v>1</v>
      </c>
      <c r="F23" s="61">
        <v>52</v>
      </c>
      <c r="G23" s="37">
        <f t="shared" si="0"/>
        <v>52</v>
      </c>
    </row>
    <row r="24" spans="1:7" ht="18.75">
      <c r="A24" s="36">
        <v>16</v>
      </c>
      <c r="B24" s="24"/>
      <c r="C24" s="14" t="s">
        <v>300</v>
      </c>
      <c r="D24" s="15" t="s">
        <v>11</v>
      </c>
      <c r="E24" s="15">
        <v>5</v>
      </c>
      <c r="F24" s="61">
        <v>2.9</v>
      </c>
      <c r="G24" s="37">
        <f t="shared" si="0"/>
        <v>14.5</v>
      </c>
    </row>
    <row r="25" spans="1:7" ht="18.75">
      <c r="A25" s="36">
        <v>17</v>
      </c>
      <c r="B25" s="24"/>
      <c r="C25" s="14" t="s">
        <v>301</v>
      </c>
      <c r="D25" s="15" t="s">
        <v>11</v>
      </c>
      <c r="E25" s="15">
        <v>5</v>
      </c>
      <c r="F25" s="61">
        <v>4</v>
      </c>
      <c r="G25" s="37">
        <f t="shared" si="0"/>
        <v>20</v>
      </c>
    </row>
    <row r="26" spans="1:7" ht="15.75">
      <c r="A26" s="36">
        <v>18</v>
      </c>
      <c r="B26" s="24"/>
      <c r="C26" s="14" t="s">
        <v>302</v>
      </c>
      <c r="D26" s="15" t="s">
        <v>11</v>
      </c>
      <c r="E26" s="15">
        <v>10</v>
      </c>
      <c r="F26" s="61">
        <v>8</v>
      </c>
      <c r="G26" s="37">
        <f t="shared" si="0"/>
        <v>80</v>
      </c>
    </row>
    <row r="27" spans="1:7" ht="15.75">
      <c r="A27" s="36">
        <v>19</v>
      </c>
      <c r="B27" s="24"/>
      <c r="C27" s="72" t="s">
        <v>350</v>
      </c>
      <c r="D27" s="77"/>
      <c r="E27" s="77"/>
      <c r="F27" s="78"/>
      <c r="G27" s="37">
        <f t="shared" si="0"/>
        <v>0</v>
      </c>
    </row>
    <row r="28" spans="1:7" ht="31.5">
      <c r="A28" s="36">
        <v>20</v>
      </c>
      <c r="B28" s="24"/>
      <c r="C28" s="14" t="s">
        <v>176</v>
      </c>
      <c r="D28" s="15" t="s">
        <v>11</v>
      </c>
      <c r="E28" s="15">
        <v>5</v>
      </c>
      <c r="F28" s="61">
        <v>1.8</v>
      </c>
      <c r="G28" s="37">
        <f t="shared" si="0"/>
        <v>9</v>
      </c>
    </row>
    <row r="29" spans="1:7" ht="31.5">
      <c r="A29" s="36">
        <v>21</v>
      </c>
      <c r="B29" s="24"/>
      <c r="C29" s="14" t="s">
        <v>303</v>
      </c>
      <c r="D29" s="15" t="s">
        <v>11</v>
      </c>
      <c r="E29" s="15">
        <v>315</v>
      </c>
      <c r="F29" s="61">
        <v>3.6</v>
      </c>
      <c r="G29" s="37">
        <f t="shared" si="0"/>
        <v>1134</v>
      </c>
    </row>
    <row r="30" spans="1:7" ht="15.75">
      <c r="A30" s="36">
        <v>22</v>
      </c>
      <c r="B30" s="24"/>
      <c r="C30" s="14" t="s">
        <v>304</v>
      </c>
      <c r="D30" s="15" t="s">
        <v>11</v>
      </c>
      <c r="E30" s="15">
        <v>30</v>
      </c>
      <c r="F30" s="61">
        <v>1.5</v>
      </c>
      <c r="G30" s="37">
        <f t="shared" si="0"/>
        <v>45</v>
      </c>
    </row>
    <row r="31" spans="1:7" ht="31.5">
      <c r="A31" s="36">
        <v>23</v>
      </c>
      <c r="B31" s="24"/>
      <c r="C31" s="14" t="s">
        <v>305</v>
      </c>
      <c r="D31" s="15" t="s">
        <v>19</v>
      </c>
      <c r="E31" s="15">
        <v>1</v>
      </c>
      <c r="F31" s="61">
        <v>25</v>
      </c>
      <c r="G31" s="37">
        <f t="shared" si="0"/>
        <v>25</v>
      </c>
    </row>
    <row r="32" spans="1:7" ht="31.5">
      <c r="A32" s="36">
        <v>24</v>
      </c>
      <c r="B32" s="24"/>
      <c r="C32" s="14" t="s">
        <v>306</v>
      </c>
      <c r="D32" s="15" t="s">
        <v>19</v>
      </c>
      <c r="E32" s="15">
        <v>1</v>
      </c>
      <c r="F32" s="61">
        <v>10</v>
      </c>
      <c r="G32" s="37">
        <f t="shared" si="0"/>
        <v>10</v>
      </c>
    </row>
    <row r="33" spans="1:7" ht="31.5">
      <c r="A33" s="36">
        <v>25</v>
      </c>
      <c r="B33" s="24"/>
      <c r="C33" s="14" t="s">
        <v>307</v>
      </c>
      <c r="D33" s="15" t="s">
        <v>19</v>
      </c>
      <c r="E33" s="15">
        <v>1</v>
      </c>
      <c r="F33" s="61">
        <v>10</v>
      </c>
      <c r="G33" s="37">
        <f t="shared" si="0"/>
        <v>10</v>
      </c>
    </row>
    <row r="34" spans="1:7" ht="31.5">
      <c r="A34" s="36">
        <v>26</v>
      </c>
      <c r="B34" s="24"/>
      <c r="C34" s="14" t="s">
        <v>308</v>
      </c>
      <c r="D34" s="15" t="s">
        <v>19</v>
      </c>
      <c r="E34" s="15">
        <v>1</v>
      </c>
      <c r="F34" s="61">
        <v>40</v>
      </c>
      <c r="G34" s="37">
        <f t="shared" si="0"/>
        <v>40</v>
      </c>
    </row>
    <row r="35" spans="1:7" ht="15.75">
      <c r="A35" s="36">
        <v>27</v>
      </c>
      <c r="B35" s="24"/>
      <c r="C35" s="14" t="s">
        <v>309</v>
      </c>
      <c r="D35" s="15" t="s">
        <v>19</v>
      </c>
      <c r="E35" s="15">
        <v>1</v>
      </c>
      <c r="F35" s="61">
        <v>5</v>
      </c>
      <c r="G35" s="37">
        <f t="shared" si="0"/>
        <v>5</v>
      </c>
    </row>
    <row r="36" spans="1:7" ht="31.5">
      <c r="A36" s="36">
        <v>28</v>
      </c>
      <c r="B36" s="24"/>
      <c r="C36" s="14" t="s">
        <v>310</v>
      </c>
      <c r="D36" s="15" t="s">
        <v>19</v>
      </c>
      <c r="E36" s="15">
        <v>3</v>
      </c>
      <c r="F36" s="61">
        <v>8</v>
      </c>
      <c r="G36" s="37">
        <f t="shared" si="0"/>
        <v>24</v>
      </c>
    </row>
    <row r="37" spans="1:7" ht="31.5">
      <c r="A37" s="36">
        <v>29</v>
      </c>
      <c r="B37" s="24"/>
      <c r="C37" s="14" t="s">
        <v>311</v>
      </c>
      <c r="D37" s="15" t="s">
        <v>19</v>
      </c>
      <c r="E37" s="15">
        <v>1</v>
      </c>
      <c r="F37" s="61">
        <v>15</v>
      </c>
      <c r="G37" s="37">
        <f t="shared" si="0"/>
        <v>15</v>
      </c>
    </row>
    <row r="38" spans="1:7" ht="15.75">
      <c r="A38" s="36">
        <v>30</v>
      </c>
      <c r="B38" s="24"/>
      <c r="C38" s="14" t="s">
        <v>312</v>
      </c>
      <c r="D38" s="15" t="s">
        <v>19</v>
      </c>
      <c r="E38" s="15">
        <v>1</v>
      </c>
      <c r="F38" s="61">
        <v>15</v>
      </c>
      <c r="G38" s="37">
        <f t="shared" si="0"/>
        <v>15</v>
      </c>
    </row>
    <row r="39" spans="1:7" ht="15.75">
      <c r="A39" s="36">
        <v>31</v>
      </c>
      <c r="B39" s="24"/>
      <c r="C39" s="14" t="s">
        <v>313</v>
      </c>
      <c r="D39" s="15" t="s">
        <v>19</v>
      </c>
      <c r="E39" s="15">
        <v>4</v>
      </c>
      <c r="F39" s="61">
        <v>10</v>
      </c>
      <c r="G39" s="37">
        <f t="shared" si="0"/>
        <v>40</v>
      </c>
    </row>
    <row r="40" spans="1:7" ht="31.5">
      <c r="A40" s="36">
        <v>32</v>
      </c>
      <c r="B40" s="24"/>
      <c r="C40" s="14" t="s">
        <v>314</v>
      </c>
      <c r="D40" s="15" t="s">
        <v>19</v>
      </c>
      <c r="E40" s="15">
        <v>1</v>
      </c>
      <c r="F40" s="61">
        <v>15</v>
      </c>
      <c r="G40" s="37">
        <f t="shared" si="0"/>
        <v>15</v>
      </c>
    </row>
    <row r="41" spans="1:7" ht="15.75">
      <c r="A41" s="36">
        <v>33</v>
      </c>
      <c r="B41" s="24"/>
      <c r="C41" s="14" t="s">
        <v>315</v>
      </c>
      <c r="D41" s="15" t="s">
        <v>19</v>
      </c>
      <c r="E41" s="15">
        <v>2</v>
      </c>
      <c r="F41" s="61">
        <v>5</v>
      </c>
      <c r="G41" s="37">
        <f t="shared" si="0"/>
        <v>10</v>
      </c>
    </row>
    <row r="42" spans="1:7" ht="31.5">
      <c r="A42" s="36">
        <v>34</v>
      </c>
      <c r="B42" s="24"/>
      <c r="C42" s="14" t="s">
        <v>316</v>
      </c>
      <c r="D42" s="15" t="s">
        <v>19</v>
      </c>
      <c r="E42" s="15">
        <v>1</v>
      </c>
      <c r="F42" s="61">
        <v>5</v>
      </c>
      <c r="G42" s="37">
        <f t="shared" si="0"/>
        <v>5</v>
      </c>
    </row>
    <row r="43" spans="1:7" ht="34.5">
      <c r="A43" s="36">
        <v>35</v>
      </c>
      <c r="B43" s="24"/>
      <c r="C43" s="14" t="s">
        <v>179</v>
      </c>
      <c r="D43" s="15" t="s">
        <v>19</v>
      </c>
      <c r="E43" s="15">
        <v>68</v>
      </c>
      <c r="F43" s="61">
        <v>4.2</v>
      </c>
      <c r="G43" s="37">
        <f t="shared" si="0"/>
        <v>285.60000000000002</v>
      </c>
    </row>
    <row r="44" spans="1:7" ht="15.75">
      <c r="A44" s="36">
        <v>36</v>
      </c>
      <c r="B44" s="24"/>
      <c r="C44" s="14" t="s">
        <v>317</v>
      </c>
      <c r="D44" s="15" t="s">
        <v>11</v>
      </c>
      <c r="E44" s="15">
        <v>5</v>
      </c>
      <c r="F44" s="61">
        <v>8</v>
      </c>
      <c r="G44" s="37">
        <f t="shared" si="0"/>
        <v>40</v>
      </c>
    </row>
    <row r="45" spans="1:7" ht="34.5">
      <c r="A45" s="36">
        <v>37</v>
      </c>
      <c r="B45" s="24"/>
      <c r="C45" s="14" t="s">
        <v>318</v>
      </c>
      <c r="D45" s="15" t="s">
        <v>19</v>
      </c>
      <c r="E45" s="15">
        <v>34</v>
      </c>
      <c r="F45" s="61">
        <v>4.5599999999999996</v>
      </c>
      <c r="G45" s="37">
        <f t="shared" si="0"/>
        <v>155.04</v>
      </c>
    </row>
    <row r="46" spans="1:7" ht="47.25">
      <c r="A46" s="36">
        <v>38</v>
      </c>
      <c r="B46" s="24"/>
      <c r="C46" s="14" t="s">
        <v>319</v>
      </c>
      <c r="D46" s="15" t="s">
        <v>11</v>
      </c>
      <c r="E46" s="15">
        <v>10</v>
      </c>
      <c r="F46" s="61">
        <v>8</v>
      </c>
      <c r="G46" s="37">
        <f t="shared" si="0"/>
        <v>80</v>
      </c>
    </row>
    <row r="47" spans="1:7" ht="15.75">
      <c r="A47" s="36">
        <v>39</v>
      </c>
      <c r="B47" s="24"/>
      <c r="C47" s="72" t="s">
        <v>344</v>
      </c>
      <c r="D47" s="73"/>
      <c r="E47" s="73"/>
      <c r="F47" s="75"/>
      <c r="G47" s="37">
        <f t="shared" si="0"/>
        <v>0</v>
      </c>
    </row>
    <row r="48" spans="1:7" ht="31.5">
      <c r="A48" s="36">
        <v>40</v>
      </c>
      <c r="B48" s="24"/>
      <c r="C48" s="14" t="s">
        <v>320</v>
      </c>
      <c r="D48" s="15" t="s">
        <v>198</v>
      </c>
      <c r="E48" s="15">
        <v>30</v>
      </c>
      <c r="F48" s="66">
        <v>7.26</v>
      </c>
      <c r="G48" s="37">
        <f t="shared" si="0"/>
        <v>217.79999999999998</v>
      </c>
    </row>
    <row r="49" spans="1:7" ht="15.75">
      <c r="A49" s="36">
        <v>41</v>
      </c>
      <c r="B49" s="24"/>
      <c r="C49" s="14" t="s">
        <v>321</v>
      </c>
      <c r="D49" s="15" t="s">
        <v>198</v>
      </c>
      <c r="E49" s="15">
        <v>10</v>
      </c>
      <c r="F49" s="66">
        <v>7.26</v>
      </c>
      <c r="G49" s="37">
        <f t="shared" si="0"/>
        <v>72.599999999999994</v>
      </c>
    </row>
    <row r="50" spans="1:7" ht="15.75">
      <c r="A50" s="36">
        <v>42</v>
      </c>
      <c r="B50" s="24"/>
      <c r="C50" s="14" t="s">
        <v>322</v>
      </c>
      <c r="D50" s="15" t="s">
        <v>198</v>
      </c>
      <c r="E50" s="15">
        <v>20</v>
      </c>
      <c r="F50" s="66">
        <v>7.26</v>
      </c>
      <c r="G50" s="37">
        <f t="shared" si="0"/>
        <v>145.19999999999999</v>
      </c>
    </row>
    <row r="51" spans="1:7" ht="15.75">
      <c r="A51" s="36">
        <v>43</v>
      </c>
      <c r="B51" s="24"/>
      <c r="C51" s="14" t="s">
        <v>323</v>
      </c>
      <c r="D51" s="15" t="s">
        <v>198</v>
      </c>
      <c r="E51" s="15">
        <v>8</v>
      </c>
      <c r="F51" s="66">
        <v>7.26</v>
      </c>
      <c r="G51" s="37">
        <f t="shared" si="0"/>
        <v>58.08</v>
      </c>
    </row>
    <row r="53" spans="1:7" ht="14.45" customHeight="1">
      <c r="C53" s="356" t="s">
        <v>14</v>
      </c>
      <c r="D53" s="356"/>
      <c r="E53" s="356"/>
      <c r="F53" s="356"/>
      <c r="G53" s="19">
        <f>SUM(G9:G51)</f>
        <v>4293.32</v>
      </c>
    </row>
    <row r="54" spans="1:7">
      <c r="C54" s="356" t="s">
        <v>12</v>
      </c>
      <c r="D54" s="356"/>
      <c r="E54" s="356"/>
      <c r="F54" s="356"/>
      <c r="G54" s="19">
        <f>G53*8%</f>
        <v>343.46559999999999</v>
      </c>
    </row>
    <row r="55" spans="1:7">
      <c r="C55" s="356" t="s">
        <v>13</v>
      </c>
      <c r="D55" s="356"/>
      <c r="E55" s="356"/>
      <c r="F55" s="356"/>
      <c r="G55" s="19">
        <f>(G53+G54)*1.2</f>
        <v>5564.1427199999989</v>
      </c>
    </row>
  </sheetData>
  <mergeCells count="12">
    <mergeCell ref="A1:G1"/>
    <mergeCell ref="B2:E2"/>
    <mergeCell ref="B3:E3"/>
    <mergeCell ref="B4:E4"/>
    <mergeCell ref="B5:E5"/>
    <mergeCell ref="B8:G8"/>
    <mergeCell ref="C53:F53"/>
    <mergeCell ref="C54:F54"/>
    <mergeCell ref="C55:F55"/>
    <mergeCell ref="C10:C11"/>
    <mergeCell ref="D10:D11"/>
    <mergeCell ref="E10:E11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/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324</v>
      </c>
      <c r="C8" s="348"/>
      <c r="D8" s="348"/>
      <c r="E8" s="348"/>
      <c r="F8" s="348"/>
      <c r="G8" s="349"/>
    </row>
    <row r="9" spans="1:7" ht="330.75">
      <c r="A9" s="36">
        <v>1</v>
      </c>
      <c r="B9" s="24"/>
      <c r="C9" s="14" t="s">
        <v>325</v>
      </c>
      <c r="D9" s="69" t="s">
        <v>19</v>
      </c>
      <c r="E9" s="70">
        <v>6</v>
      </c>
      <c r="F9" s="71">
        <v>165</v>
      </c>
      <c r="G9" s="37">
        <f t="shared" ref="G9:G35" si="0">E9*F9</f>
        <v>990</v>
      </c>
    </row>
    <row r="10" spans="1:7" ht="47.25">
      <c r="A10" s="36">
        <v>2</v>
      </c>
      <c r="B10" s="24"/>
      <c r="C10" s="14" t="s">
        <v>326</v>
      </c>
      <c r="D10" s="69" t="s">
        <v>19</v>
      </c>
      <c r="E10" s="70">
        <v>6</v>
      </c>
      <c r="F10" s="71">
        <v>80</v>
      </c>
      <c r="G10" s="37">
        <f t="shared" si="0"/>
        <v>480</v>
      </c>
    </row>
    <row r="11" spans="1:7">
      <c r="A11" s="36">
        <v>3</v>
      </c>
      <c r="B11" s="24"/>
      <c r="C11" s="370" t="s">
        <v>327</v>
      </c>
      <c r="D11" s="372" t="s">
        <v>19</v>
      </c>
      <c r="E11" s="373">
        <v>1</v>
      </c>
      <c r="F11" s="369">
        <v>212</v>
      </c>
      <c r="G11" s="37">
        <f t="shared" si="0"/>
        <v>212</v>
      </c>
    </row>
    <row r="12" spans="1:7">
      <c r="A12" s="36">
        <v>4</v>
      </c>
      <c r="B12" s="24"/>
      <c r="C12" s="370"/>
      <c r="D12" s="372"/>
      <c r="E12" s="373"/>
      <c r="F12" s="369"/>
      <c r="G12" s="37">
        <f t="shared" si="0"/>
        <v>0</v>
      </c>
    </row>
    <row r="13" spans="1:7" ht="31.5">
      <c r="A13" s="36">
        <v>5</v>
      </c>
      <c r="B13" s="24"/>
      <c r="C13" s="11" t="s">
        <v>328</v>
      </c>
      <c r="D13" s="69" t="s">
        <v>19</v>
      </c>
      <c r="E13" s="70">
        <v>1</v>
      </c>
      <c r="F13" s="71">
        <v>165</v>
      </c>
      <c r="G13" s="37">
        <f t="shared" si="0"/>
        <v>165</v>
      </c>
    </row>
    <row r="14" spans="1:7" ht="236.25">
      <c r="A14" s="36">
        <v>6</v>
      </c>
      <c r="B14" s="24"/>
      <c r="C14" s="11" t="s">
        <v>329</v>
      </c>
      <c r="D14" s="69" t="s">
        <v>19</v>
      </c>
      <c r="E14" s="70">
        <v>1</v>
      </c>
      <c r="F14" s="71">
        <v>170</v>
      </c>
      <c r="G14" s="37">
        <f t="shared" si="0"/>
        <v>170</v>
      </c>
    </row>
    <row r="15" spans="1:7" ht="15.75">
      <c r="A15" s="36">
        <v>7</v>
      </c>
      <c r="B15" s="24"/>
      <c r="C15" s="14" t="s">
        <v>330</v>
      </c>
      <c r="D15" s="69" t="s">
        <v>19</v>
      </c>
      <c r="E15" s="70">
        <v>12</v>
      </c>
      <c r="F15" s="71">
        <v>1.5</v>
      </c>
      <c r="G15" s="37">
        <f t="shared" si="0"/>
        <v>18</v>
      </c>
    </row>
    <row r="16" spans="1:7" ht="15.75">
      <c r="A16" s="36">
        <v>8</v>
      </c>
      <c r="B16" s="24"/>
      <c r="C16" s="11" t="s">
        <v>331</v>
      </c>
      <c r="D16" s="69" t="s">
        <v>11</v>
      </c>
      <c r="E16" s="70">
        <v>20</v>
      </c>
      <c r="F16" s="71">
        <v>1.2</v>
      </c>
      <c r="G16" s="37">
        <f t="shared" si="0"/>
        <v>24</v>
      </c>
    </row>
    <row r="17" spans="1:7" ht="94.5">
      <c r="A17" s="36">
        <v>9</v>
      </c>
      <c r="B17" s="24"/>
      <c r="C17" s="11" t="s">
        <v>332</v>
      </c>
      <c r="D17" s="69" t="s">
        <v>19</v>
      </c>
      <c r="E17" s="70">
        <v>1</v>
      </c>
      <c r="F17" s="71">
        <v>24</v>
      </c>
      <c r="G17" s="37">
        <f t="shared" si="0"/>
        <v>24</v>
      </c>
    </row>
    <row r="18" spans="1:7" ht="78.75">
      <c r="A18" s="36">
        <v>10</v>
      </c>
      <c r="B18" s="24"/>
      <c r="C18" s="11" t="s">
        <v>333</v>
      </c>
      <c r="D18" s="69" t="s">
        <v>11</v>
      </c>
      <c r="E18" s="15">
        <v>564</v>
      </c>
      <c r="F18" s="71">
        <v>0.65</v>
      </c>
      <c r="G18" s="37">
        <f t="shared" si="0"/>
        <v>366.6</v>
      </c>
    </row>
    <row r="19" spans="1:7">
      <c r="A19" s="36">
        <v>11</v>
      </c>
      <c r="B19" s="24"/>
      <c r="C19" s="24"/>
      <c r="D19" s="24"/>
      <c r="E19" s="24"/>
      <c r="F19" s="24"/>
      <c r="G19" s="37"/>
    </row>
    <row r="20" spans="1:7" ht="15.75">
      <c r="A20" s="36">
        <v>12</v>
      </c>
      <c r="B20" s="24"/>
      <c r="C20" s="14" t="s">
        <v>334</v>
      </c>
      <c r="D20" s="15" t="s">
        <v>11</v>
      </c>
      <c r="E20" s="70">
        <v>20</v>
      </c>
      <c r="F20" s="71">
        <v>1</v>
      </c>
      <c r="G20" s="37">
        <f t="shared" si="0"/>
        <v>20</v>
      </c>
    </row>
    <row r="21" spans="1:7" ht="31.5">
      <c r="A21" s="36">
        <v>13</v>
      </c>
      <c r="B21" s="24"/>
      <c r="C21" s="14" t="s">
        <v>335</v>
      </c>
      <c r="D21" s="15" t="s">
        <v>11</v>
      </c>
      <c r="E21" s="15">
        <v>338</v>
      </c>
      <c r="F21" s="15">
        <v>0.78</v>
      </c>
      <c r="G21" s="37">
        <f t="shared" si="0"/>
        <v>263.64</v>
      </c>
    </row>
    <row r="22" spans="1:7" ht="31.5">
      <c r="A22" s="36">
        <v>14</v>
      </c>
      <c r="B22" s="24"/>
      <c r="C22" s="14" t="s">
        <v>336</v>
      </c>
      <c r="D22" s="15" t="s">
        <v>11</v>
      </c>
      <c r="E22" s="15">
        <v>226</v>
      </c>
      <c r="F22" s="15">
        <v>1.04</v>
      </c>
      <c r="G22" s="37">
        <f t="shared" si="0"/>
        <v>235.04000000000002</v>
      </c>
    </row>
    <row r="23" spans="1:7" ht="15.75">
      <c r="A23" s="36">
        <v>15</v>
      </c>
      <c r="B23" s="24"/>
      <c r="C23" s="14" t="s">
        <v>337</v>
      </c>
      <c r="D23" s="15" t="s">
        <v>19</v>
      </c>
      <c r="E23" s="15">
        <v>6</v>
      </c>
      <c r="F23" s="15">
        <v>50</v>
      </c>
      <c r="G23" s="37">
        <f t="shared" si="0"/>
        <v>300</v>
      </c>
    </row>
    <row r="24" spans="1:7" ht="15.75">
      <c r="A24" s="36">
        <v>16</v>
      </c>
      <c r="B24" s="24"/>
      <c r="C24" s="14" t="s">
        <v>338</v>
      </c>
      <c r="D24" s="15" t="s">
        <v>19</v>
      </c>
      <c r="E24" s="15">
        <v>12</v>
      </c>
      <c r="F24" s="15">
        <v>3</v>
      </c>
      <c r="G24" s="37">
        <f t="shared" si="0"/>
        <v>36</v>
      </c>
    </row>
    <row r="25" spans="1:7" ht="31.5">
      <c r="A25" s="36">
        <v>17</v>
      </c>
      <c r="B25" s="24"/>
      <c r="C25" s="14" t="s">
        <v>339</v>
      </c>
      <c r="D25" s="15" t="s">
        <v>19</v>
      </c>
      <c r="E25" s="15">
        <v>12</v>
      </c>
      <c r="F25" s="15">
        <v>0.73</v>
      </c>
      <c r="G25" s="37">
        <f t="shared" si="0"/>
        <v>8.76</v>
      </c>
    </row>
    <row r="26" spans="1:7" ht="15.75">
      <c r="A26" s="36">
        <v>18</v>
      </c>
      <c r="B26" s="24"/>
      <c r="C26" s="14" t="s">
        <v>340</v>
      </c>
      <c r="D26" s="15" t="s">
        <v>19</v>
      </c>
      <c r="E26" s="15">
        <v>12</v>
      </c>
      <c r="F26" s="15">
        <v>1.82</v>
      </c>
      <c r="G26" s="37">
        <f t="shared" si="0"/>
        <v>21.84</v>
      </c>
    </row>
    <row r="27" spans="1:7" ht="15.75">
      <c r="A27" s="36">
        <v>19</v>
      </c>
      <c r="B27" s="24"/>
      <c r="C27" s="14" t="s">
        <v>341</v>
      </c>
      <c r="D27" s="15" t="s">
        <v>19</v>
      </c>
      <c r="E27" s="15">
        <v>1</v>
      </c>
      <c r="F27" s="15">
        <v>30</v>
      </c>
      <c r="G27" s="37">
        <f t="shared" si="0"/>
        <v>30</v>
      </c>
    </row>
    <row r="28" spans="1:7" ht="15.75">
      <c r="A28" s="36">
        <v>20</v>
      </c>
      <c r="B28" s="24"/>
      <c r="C28" s="14" t="s">
        <v>342</v>
      </c>
      <c r="D28" s="15" t="s">
        <v>19</v>
      </c>
      <c r="E28" s="15">
        <v>1</v>
      </c>
      <c r="F28" s="15">
        <v>20</v>
      </c>
      <c r="G28" s="37">
        <f t="shared" si="0"/>
        <v>20</v>
      </c>
    </row>
    <row r="29" spans="1:7" ht="47.25">
      <c r="A29" s="36">
        <v>21</v>
      </c>
      <c r="B29" s="24"/>
      <c r="C29" s="14" t="s">
        <v>343</v>
      </c>
      <c r="D29" s="15" t="s">
        <v>19</v>
      </c>
      <c r="E29" s="15">
        <v>1</v>
      </c>
      <c r="F29" s="15">
        <v>20</v>
      </c>
      <c r="G29" s="37">
        <f t="shared" si="0"/>
        <v>20</v>
      </c>
    </row>
    <row r="30" spans="1:7">
      <c r="A30" s="36">
        <v>22</v>
      </c>
      <c r="B30" s="24"/>
      <c r="C30" s="24"/>
      <c r="D30" s="24"/>
      <c r="E30" s="24"/>
      <c r="F30" s="24"/>
      <c r="G30" s="37"/>
    </row>
    <row r="31" spans="1:7" ht="15.75">
      <c r="A31" s="36">
        <v>23</v>
      </c>
      <c r="B31" s="24"/>
      <c r="C31" s="72" t="s">
        <v>344</v>
      </c>
      <c r="D31" s="73"/>
      <c r="E31" s="73"/>
      <c r="F31" s="74"/>
      <c r="G31" s="37"/>
    </row>
    <row r="32" spans="1:7" ht="15.75">
      <c r="A32" s="36">
        <v>24</v>
      </c>
      <c r="B32" s="24"/>
      <c r="C32" s="14" t="s">
        <v>345</v>
      </c>
      <c r="D32" s="15" t="s">
        <v>198</v>
      </c>
      <c r="E32" s="15">
        <v>18</v>
      </c>
      <c r="F32" s="10">
        <v>7.26</v>
      </c>
      <c r="G32" s="37">
        <f t="shared" si="0"/>
        <v>130.68</v>
      </c>
    </row>
    <row r="33" spans="1:7" ht="31.5">
      <c r="A33" s="36">
        <v>25</v>
      </c>
      <c r="B33" s="24"/>
      <c r="C33" s="14" t="s">
        <v>346</v>
      </c>
      <c r="D33" s="15" t="s">
        <v>198</v>
      </c>
      <c r="E33" s="15">
        <v>20</v>
      </c>
      <c r="F33" s="10">
        <v>7.26</v>
      </c>
      <c r="G33" s="37">
        <f t="shared" si="0"/>
        <v>145.19999999999999</v>
      </c>
    </row>
    <row r="34" spans="1:7" ht="31.5">
      <c r="A34" s="36">
        <v>26</v>
      </c>
      <c r="B34" s="24"/>
      <c r="C34" s="14" t="s">
        <v>347</v>
      </c>
      <c r="D34" s="15" t="s">
        <v>198</v>
      </c>
      <c r="E34" s="15">
        <v>20</v>
      </c>
      <c r="F34" s="10">
        <v>7.26</v>
      </c>
      <c r="G34" s="37">
        <f t="shared" si="0"/>
        <v>145.19999999999999</v>
      </c>
    </row>
    <row r="35" spans="1:7" ht="15.75">
      <c r="A35" s="36">
        <v>27</v>
      </c>
      <c r="B35" s="24"/>
      <c r="C35" s="14" t="s">
        <v>348</v>
      </c>
      <c r="D35" s="15" t="s">
        <v>198</v>
      </c>
      <c r="E35" s="15">
        <v>8</v>
      </c>
      <c r="F35" s="10">
        <v>7.26</v>
      </c>
      <c r="G35" s="37">
        <f t="shared" si="0"/>
        <v>58.08</v>
      </c>
    </row>
    <row r="37" spans="1:7" ht="14.45" customHeight="1">
      <c r="C37" s="356" t="s">
        <v>14</v>
      </c>
      <c r="D37" s="356"/>
      <c r="E37" s="356"/>
      <c r="F37" s="356"/>
      <c r="G37" s="19">
        <f>SUM(G9:G35)</f>
        <v>3884.0399999999995</v>
      </c>
    </row>
    <row r="38" spans="1:7">
      <c r="C38" s="356" t="s">
        <v>12</v>
      </c>
      <c r="D38" s="356"/>
      <c r="E38" s="356"/>
      <c r="F38" s="356"/>
      <c r="G38" s="19">
        <f>G37*8%</f>
        <v>310.72319999999996</v>
      </c>
    </row>
    <row r="39" spans="1:7">
      <c r="C39" s="356" t="s">
        <v>13</v>
      </c>
      <c r="D39" s="356"/>
      <c r="E39" s="356"/>
      <c r="F39" s="356"/>
      <c r="G39" s="19">
        <f>(G37+G38)*1.2</f>
        <v>5033.7158399999989</v>
      </c>
    </row>
  </sheetData>
  <mergeCells count="13">
    <mergeCell ref="A1:G1"/>
    <mergeCell ref="B2:E2"/>
    <mergeCell ref="B3:E3"/>
    <mergeCell ref="B4:E4"/>
    <mergeCell ref="B5:E5"/>
    <mergeCell ref="C38:F38"/>
    <mergeCell ref="C39:F39"/>
    <mergeCell ref="C11:C12"/>
    <mergeCell ref="B8:G8"/>
    <mergeCell ref="D11:D12"/>
    <mergeCell ref="E11:E12"/>
    <mergeCell ref="F11:F12"/>
    <mergeCell ref="C37:F37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39" t="s">
        <v>28</v>
      </c>
      <c r="B1" s="339"/>
      <c r="C1" s="339"/>
      <c r="D1" s="339"/>
      <c r="E1" s="339"/>
      <c r="F1" s="339"/>
      <c r="G1" s="339"/>
    </row>
    <row r="2" spans="1:8" ht="30" customHeight="1">
      <c r="A2" s="18" t="s">
        <v>22</v>
      </c>
      <c r="B2" s="340" t="s">
        <v>23</v>
      </c>
      <c r="C2" s="340"/>
      <c r="D2" s="340"/>
      <c r="E2" s="340"/>
    </row>
    <row r="3" spans="1:8" ht="26.45" customHeight="1">
      <c r="A3" s="18" t="s">
        <v>24</v>
      </c>
      <c r="B3" s="340" t="s">
        <v>267</v>
      </c>
      <c r="C3" s="340"/>
      <c r="D3" s="340"/>
      <c r="E3" s="340"/>
      <c r="G3" s="18"/>
      <c r="H3" s="45"/>
    </row>
    <row r="4" spans="1:8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8">
      <c r="A5" s="18" t="s">
        <v>26</v>
      </c>
      <c r="B5" s="340"/>
      <c r="C5" s="340"/>
      <c r="D5" s="340"/>
      <c r="E5" s="340"/>
      <c r="F5" s="18"/>
      <c r="G5" s="18"/>
    </row>
    <row r="6" spans="1:8" ht="13.5" thickBot="1"/>
    <row r="7" spans="1:8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8">
      <c r="A8" s="35" t="s">
        <v>2</v>
      </c>
      <c r="B8" s="348" t="s">
        <v>91</v>
      </c>
      <c r="C8" s="348"/>
      <c r="D8" s="348"/>
      <c r="E8" s="348"/>
      <c r="F8" s="348"/>
      <c r="G8" s="349"/>
    </row>
    <row r="9" spans="1:8" ht="30.75">
      <c r="A9" s="36">
        <v>23</v>
      </c>
      <c r="B9" s="20"/>
      <c r="C9" s="57" t="s">
        <v>268</v>
      </c>
      <c r="D9" s="5" t="s">
        <v>17</v>
      </c>
      <c r="E9" s="6">
        <v>170</v>
      </c>
      <c r="F9" s="27"/>
      <c r="G9" s="37">
        <f t="shared" ref="G9:G20" si="0">E9*F9</f>
        <v>0</v>
      </c>
      <c r="H9" t="s">
        <v>275</v>
      </c>
    </row>
    <row r="10" spans="1:8" ht="30.75">
      <c r="A10" s="36">
        <f>A9+1</f>
        <v>24</v>
      </c>
      <c r="B10" s="20"/>
      <c r="C10" s="57" t="s">
        <v>269</v>
      </c>
      <c r="D10" s="5" t="s">
        <v>17</v>
      </c>
      <c r="E10" s="6">
        <v>170</v>
      </c>
      <c r="F10" s="27"/>
      <c r="G10" s="37">
        <f t="shared" si="0"/>
        <v>0</v>
      </c>
      <c r="H10" t="s">
        <v>276</v>
      </c>
    </row>
    <row r="11" spans="1:8" ht="30.75">
      <c r="A11" s="36">
        <f t="shared" ref="A11:A20" si="1">A10+1</f>
        <v>25</v>
      </c>
      <c r="B11" s="20"/>
      <c r="C11" s="57" t="s">
        <v>270</v>
      </c>
      <c r="D11" s="5" t="s">
        <v>17</v>
      </c>
      <c r="E11" s="6">
        <v>12</v>
      </c>
      <c r="F11" s="27"/>
      <c r="G11" s="37">
        <f t="shared" si="0"/>
        <v>0</v>
      </c>
      <c r="H11" t="s">
        <v>122</v>
      </c>
    </row>
    <row r="12" spans="1:8" ht="15.75">
      <c r="A12" s="36">
        <f t="shared" si="1"/>
        <v>26</v>
      </c>
      <c r="B12" s="20"/>
      <c r="C12" s="57" t="s">
        <v>506</v>
      </c>
      <c r="D12" s="5" t="s">
        <v>18</v>
      </c>
      <c r="E12" s="6">
        <v>670</v>
      </c>
      <c r="F12" s="27"/>
      <c r="G12" s="37">
        <f t="shared" si="0"/>
        <v>0</v>
      </c>
      <c r="H12" t="s">
        <v>123</v>
      </c>
    </row>
    <row r="13" spans="1:8" ht="30.75">
      <c r="A13" s="36">
        <f t="shared" si="1"/>
        <v>27</v>
      </c>
      <c r="B13" s="20"/>
      <c r="C13" s="58" t="s">
        <v>264</v>
      </c>
      <c r="D13" s="7" t="s">
        <v>96</v>
      </c>
      <c r="E13" s="8">
        <v>2500</v>
      </c>
      <c r="F13" s="27"/>
      <c r="G13" s="37">
        <f t="shared" si="0"/>
        <v>0</v>
      </c>
      <c r="H13"/>
    </row>
    <row r="14" spans="1:8" ht="15.75">
      <c r="A14" s="36">
        <f t="shared" si="1"/>
        <v>28</v>
      </c>
      <c r="B14" s="20"/>
      <c r="C14" s="58" t="s">
        <v>265</v>
      </c>
      <c r="D14" s="7" t="s">
        <v>96</v>
      </c>
      <c r="E14" s="8">
        <v>2500</v>
      </c>
      <c r="F14" s="27"/>
      <c r="G14" s="37">
        <f t="shared" si="0"/>
        <v>0</v>
      </c>
      <c r="H14" t="s">
        <v>125</v>
      </c>
    </row>
    <row r="15" spans="1:8" ht="15.75">
      <c r="A15" s="36">
        <f t="shared" si="1"/>
        <v>29</v>
      </c>
      <c r="B15" s="20"/>
      <c r="C15" s="57" t="s">
        <v>273</v>
      </c>
      <c r="D15" s="5" t="s">
        <v>17</v>
      </c>
      <c r="E15" s="6">
        <v>115</v>
      </c>
      <c r="F15" s="27"/>
      <c r="G15" s="37">
        <f t="shared" si="0"/>
        <v>0</v>
      </c>
      <c r="H15" t="s">
        <v>126</v>
      </c>
    </row>
    <row r="16" spans="1:8" ht="30">
      <c r="A16" s="36">
        <f t="shared" si="1"/>
        <v>30</v>
      </c>
      <c r="B16" s="20"/>
      <c r="C16" s="53" t="s">
        <v>282</v>
      </c>
      <c r="D16" s="5" t="s">
        <v>18</v>
      </c>
      <c r="E16" s="6">
        <v>740</v>
      </c>
      <c r="F16" s="27"/>
      <c r="G16" s="37">
        <f t="shared" si="0"/>
        <v>0</v>
      </c>
      <c r="H16"/>
    </row>
    <row r="17" spans="1:8" ht="30">
      <c r="A17" s="36">
        <f t="shared" si="1"/>
        <v>31</v>
      </c>
      <c r="B17" s="20"/>
      <c r="C17" s="57" t="s">
        <v>509</v>
      </c>
      <c r="D17" s="5" t="s">
        <v>96</v>
      </c>
      <c r="E17" s="6">
        <v>4570</v>
      </c>
      <c r="F17" s="27"/>
      <c r="G17" s="37">
        <f t="shared" si="0"/>
        <v>0</v>
      </c>
      <c r="H17" s="59"/>
    </row>
    <row r="18" spans="1:8" ht="15">
      <c r="A18" s="36">
        <f t="shared" si="1"/>
        <v>32</v>
      </c>
      <c r="B18" s="20"/>
      <c r="C18" s="57" t="s">
        <v>283</v>
      </c>
      <c r="D18" s="5" t="s">
        <v>19</v>
      </c>
      <c r="E18" s="6">
        <v>1</v>
      </c>
      <c r="F18" s="27"/>
      <c r="G18" s="37">
        <f t="shared" si="0"/>
        <v>0</v>
      </c>
      <c r="H18" s="59"/>
    </row>
    <row r="19" spans="1:8" ht="30">
      <c r="A19" s="36">
        <f t="shared" si="1"/>
        <v>33</v>
      </c>
      <c r="B19" s="20"/>
      <c r="C19" s="57" t="s">
        <v>284</v>
      </c>
      <c r="D19" s="5" t="s">
        <v>11</v>
      </c>
      <c r="E19" s="6">
        <v>370</v>
      </c>
      <c r="F19" s="27"/>
      <c r="G19" s="37">
        <f t="shared" si="0"/>
        <v>0</v>
      </c>
      <c r="H19" s="59"/>
    </row>
    <row r="20" spans="1:8" ht="15">
      <c r="A20" s="36">
        <f t="shared" si="1"/>
        <v>34</v>
      </c>
      <c r="B20" s="20"/>
      <c r="C20" s="57" t="s">
        <v>285</v>
      </c>
      <c r="D20" s="5" t="s">
        <v>11</v>
      </c>
      <c r="E20" s="6">
        <v>370</v>
      </c>
      <c r="F20" s="27"/>
      <c r="G20" s="37">
        <f t="shared" si="0"/>
        <v>0</v>
      </c>
      <c r="H20" s="59"/>
    </row>
    <row r="22" spans="1:8" ht="14.45" customHeight="1">
      <c r="C22" s="356" t="s">
        <v>14</v>
      </c>
      <c r="D22" s="356"/>
      <c r="E22" s="356"/>
      <c r="F22" s="356"/>
      <c r="G22" s="19">
        <f>SUM(G8:G20)</f>
        <v>0</v>
      </c>
    </row>
    <row r="23" spans="1:8">
      <c r="C23" s="356" t="s">
        <v>12</v>
      </c>
      <c r="D23" s="356"/>
      <c r="E23" s="356"/>
      <c r="F23" s="356"/>
      <c r="G23" s="19">
        <f>G22*8%</f>
        <v>0</v>
      </c>
    </row>
    <row r="24" spans="1:8">
      <c r="C24" s="356" t="s">
        <v>13</v>
      </c>
      <c r="D24" s="356"/>
      <c r="E24" s="356"/>
      <c r="F24" s="356"/>
      <c r="G24" s="19">
        <f>(G22+G23)*1.2</f>
        <v>0</v>
      </c>
    </row>
  </sheetData>
  <mergeCells count="9">
    <mergeCell ref="C22:F22"/>
    <mergeCell ref="C23:F23"/>
    <mergeCell ref="C24:F24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9"/>
  <sheetViews>
    <sheetView workbookViewId="0">
      <selection sqref="A1:G1"/>
    </sheetView>
  </sheetViews>
  <sheetFormatPr defaultRowHeight="12.75"/>
  <cols>
    <col min="1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 t="s">
        <v>800</v>
      </c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799</v>
      </c>
      <c r="C8" s="348"/>
      <c r="D8" s="348"/>
      <c r="E8" s="348"/>
      <c r="F8" s="348"/>
      <c r="G8" s="349"/>
    </row>
    <row r="9" spans="1:7">
      <c r="A9" s="36"/>
      <c r="B9" s="122"/>
      <c r="C9" s="154" t="s">
        <v>669</v>
      </c>
      <c r="D9" s="155"/>
      <c r="E9" s="156"/>
      <c r="F9" s="157"/>
      <c r="G9" s="37">
        <f>E9*F9</f>
        <v>0</v>
      </c>
    </row>
    <row r="10" spans="1:7">
      <c r="A10" s="36"/>
      <c r="B10" s="122"/>
      <c r="C10" s="154" t="s">
        <v>670</v>
      </c>
      <c r="D10" s="155"/>
      <c r="E10" s="156"/>
      <c r="F10" s="157"/>
      <c r="G10" s="37">
        <f t="shared" ref="G10:G73" si="0">E10*F10</f>
        <v>0</v>
      </c>
    </row>
    <row r="11" spans="1:7">
      <c r="A11" s="36"/>
      <c r="B11" s="122"/>
      <c r="C11" s="158" t="s">
        <v>671</v>
      </c>
      <c r="D11" s="159" t="s">
        <v>518</v>
      </c>
      <c r="E11" s="160">
        <v>110</v>
      </c>
      <c r="F11" s="157">
        <v>36.67</v>
      </c>
      <c r="G11" s="37">
        <f t="shared" si="0"/>
        <v>4033.7000000000003</v>
      </c>
    </row>
    <row r="12" spans="1:7">
      <c r="A12" s="36"/>
      <c r="B12" s="122"/>
      <c r="C12" s="158" t="s">
        <v>672</v>
      </c>
      <c r="D12" s="159" t="s">
        <v>518</v>
      </c>
      <c r="E12" s="160">
        <v>40</v>
      </c>
      <c r="F12" s="157">
        <v>42.8</v>
      </c>
      <c r="G12" s="37">
        <f t="shared" si="0"/>
        <v>1712</v>
      </c>
    </row>
    <row r="13" spans="1:7">
      <c r="A13" s="36"/>
      <c r="B13" s="122"/>
      <c r="C13" s="158" t="s">
        <v>673</v>
      </c>
      <c r="D13" s="159" t="s">
        <v>518</v>
      </c>
      <c r="E13" s="160">
        <v>35</v>
      </c>
      <c r="F13" s="157">
        <v>38.200000000000003</v>
      </c>
      <c r="G13" s="37">
        <f t="shared" si="0"/>
        <v>1337</v>
      </c>
    </row>
    <row r="14" spans="1:7">
      <c r="A14" s="36"/>
      <c r="B14" s="122"/>
      <c r="C14" s="158" t="s">
        <v>674</v>
      </c>
      <c r="D14" s="159" t="s">
        <v>518</v>
      </c>
      <c r="E14" s="160">
        <v>60</v>
      </c>
      <c r="F14" s="157">
        <v>11.68</v>
      </c>
      <c r="G14" s="37">
        <f t="shared" si="0"/>
        <v>700.8</v>
      </c>
    </row>
    <row r="15" spans="1:7">
      <c r="A15" s="36"/>
      <c r="B15" s="122"/>
      <c r="C15" s="158" t="s">
        <v>675</v>
      </c>
      <c r="D15" s="159" t="s">
        <v>518</v>
      </c>
      <c r="E15" s="160">
        <v>170</v>
      </c>
      <c r="F15" s="157">
        <v>7.2</v>
      </c>
      <c r="G15" s="37">
        <f t="shared" si="0"/>
        <v>1224</v>
      </c>
    </row>
    <row r="16" spans="1:7">
      <c r="A16" s="36"/>
      <c r="B16" s="122"/>
      <c r="C16" s="158" t="s">
        <v>676</v>
      </c>
      <c r="D16" s="159" t="s">
        <v>518</v>
      </c>
      <c r="E16" s="160">
        <v>120</v>
      </c>
      <c r="F16" s="157">
        <v>5.85</v>
      </c>
      <c r="G16" s="37">
        <f t="shared" si="0"/>
        <v>702</v>
      </c>
    </row>
    <row r="17" spans="1:7">
      <c r="A17" s="36"/>
      <c r="B17" s="122"/>
      <c r="C17" s="158" t="s">
        <v>677</v>
      </c>
      <c r="D17" s="159" t="s">
        <v>518</v>
      </c>
      <c r="E17" s="160">
        <v>1035</v>
      </c>
      <c r="F17" s="157">
        <v>2.11</v>
      </c>
      <c r="G17" s="37">
        <f t="shared" si="0"/>
        <v>2183.85</v>
      </c>
    </row>
    <row r="18" spans="1:7">
      <c r="A18" s="36"/>
      <c r="B18" s="122"/>
      <c r="C18" s="158" t="s">
        <v>678</v>
      </c>
      <c r="D18" s="159" t="s">
        <v>518</v>
      </c>
      <c r="E18" s="160">
        <v>75</v>
      </c>
      <c r="F18" s="157">
        <v>1.5</v>
      </c>
      <c r="G18" s="37">
        <f t="shared" si="0"/>
        <v>112.5</v>
      </c>
    </row>
    <row r="19" spans="1:7">
      <c r="A19" s="36"/>
      <c r="B19" s="122"/>
      <c r="C19" s="158" t="s">
        <v>679</v>
      </c>
      <c r="D19" s="159" t="s">
        <v>518</v>
      </c>
      <c r="E19" s="160">
        <v>10</v>
      </c>
      <c r="F19" s="157">
        <v>1.37</v>
      </c>
      <c r="G19" s="37">
        <f t="shared" si="0"/>
        <v>13.700000000000001</v>
      </c>
    </row>
    <row r="20" spans="1:7">
      <c r="A20" s="36"/>
      <c r="B20" s="122"/>
      <c r="C20" s="158" t="s">
        <v>680</v>
      </c>
      <c r="D20" s="159" t="s">
        <v>19</v>
      </c>
      <c r="E20" s="160">
        <v>10</v>
      </c>
      <c r="F20" s="157">
        <v>1.25</v>
      </c>
      <c r="G20" s="37">
        <f t="shared" si="0"/>
        <v>12.5</v>
      </c>
    </row>
    <row r="21" spans="1:7">
      <c r="A21" s="36"/>
      <c r="B21" s="122"/>
      <c r="C21" s="158" t="s">
        <v>681</v>
      </c>
      <c r="D21" s="159" t="s">
        <v>19</v>
      </c>
      <c r="E21" s="160">
        <v>47</v>
      </c>
      <c r="F21" s="157">
        <v>0.82</v>
      </c>
      <c r="G21" s="37">
        <f t="shared" si="0"/>
        <v>38.54</v>
      </c>
    </row>
    <row r="22" spans="1:7">
      <c r="A22" s="36"/>
      <c r="B22" s="122"/>
      <c r="C22" s="158" t="s">
        <v>682</v>
      </c>
      <c r="D22" s="159" t="s">
        <v>19</v>
      </c>
      <c r="E22" s="160">
        <v>60</v>
      </c>
      <c r="F22" s="157">
        <v>8.2799999999999994</v>
      </c>
      <c r="G22" s="37">
        <f t="shared" si="0"/>
        <v>496.79999999999995</v>
      </c>
    </row>
    <row r="23" spans="1:7">
      <c r="A23" s="36"/>
      <c r="B23" s="122"/>
      <c r="C23" s="158" t="s">
        <v>683</v>
      </c>
      <c r="D23" s="159" t="s">
        <v>19</v>
      </c>
      <c r="E23" s="160">
        <v>160</v>
      </c>
      <c r="F23" s="157">
        <v>5.07</v>
      </c>
      <c r="G23" s="37">
        <f t="shared" si="0"/>
        <v>811.2</v>
      </c>
    </row>
    <row r="24" spans="1:7" ht="25.5">
      <c r="A24" s="36"/>
      <c r="B24" s="122"/>
      <c r="C24" s="158" t="s">
        <v>684</v>
      </c>
      <c r="D24" s="159" t="s">
        <v>518</v>
      </c>
      <c r="E24" s="160">
        <v>110</v>
      </c>
      <c r="F24" s="157">
        <v>4.5</v>
      </c>
      <c r="G24" s="37">
        <f t="shared" si="0"/>
        <v>495</v>
      </c>
    </row>
    <row r="25" spans="1:7" ht="25.5">
      <c r="A25" s="36"/>
      <c r="B25" s="122"/>
      <c r="C25" s="158" t="s">
        <v>685</v>
      </c>
      <c r="D25" s="159" t="s">
        <v>518</v>
      </c>
      <c r="E25" s="160">
        <v>40</v>
      </c>
      <c r="F25" s="157">
        <v>3.25</v>
      </c>
      <c r="G25" s="37">
        <f t="shared" si="0"/>
        <v>130</v>
      </c>
    </row>
    <row r="26" spans="1:7" ht="25.5">
      <c r="A26" s="36"/>
      <c r="B26" s="122"/>
      <c r="C26" s="158" t="s">
        <v>686</v>
      </c>
      <c r="D26" s="159" t="s">
        <v>518</v>
      </c>
      <c r="E26" s="160">
        <v>35</v>
      </c>
      <c r="F26" s="157">
        <v>2.41</v>
      </c>
      <c r="G26" s="37">
        <f t="shared" si="0"/>
        <v>84.350000000000009</v>
      </c>
    </row>
    <row r="27" spans="1:7" ht="25.5">
      <c r="A27" s="36"/>
      <c r="B27" s="122"/>
      <c r="C27" s="158" t="s">
        <v>687</v>
      </c>
      <c r="D27" s="159" t="s">
        <v>518</v>
      </c>
      <c r="E27" s="160">
        <v>60</v>
      </c>
      <c r="F27" s="157">
        <v>3.25</v>
      </c>
      <c r="G27" s="37">
        <f t="shared" si="0"/>
        <v>195</v>
      </c>
    </row>
    <row r="28" spans="1:7" ht="25.5">
      <c r="A28" s="36"/>
      <c r="B28" s="122"/>
      <c r="C28" s="158" t="s">
        <v>688</v>
      </c>
      <c r="D28" s="159" t="s">
        <v>518</v>
      </c>
      <c r="E28" s="160">
        <v>170</v>
      </c>
      <c r="F28" s="157">
        <v>2.41</v>
      </c>
      <c r="G28" s="37">
        <f t="shared" si="0"/>
        <v>409.70000000000005</v>
      </c>
    </row>
    <row r="29" spans="1:7" ht="25.5">
      <c r="A29" s="36"/>
      <c r="B29" s="122"/>
      <c r="C29" s="158" t="s">
        <v>689</v>
      </c>
      <c r="D29" s="159" t="s">
        <v>518</v>
      </c>
      <c r="E29" s="160">
        <v>120</v>
      </c>
      <c r="F29" s="157">
        <v>1.69</v>
      </c>
      <c r="G29" s="37">
        <f t="shared" si="0"/>
        <v>202.79999999999998</v>
      </c>
    </row>
    <row r="30" spans="1:7" ht="25.5">
      <c r="A30" s="36"/>
      <c r="B30" s="122"/>
      <c r="C30" s="158" t="s">
        <v>690</v>
      </c>
      <c r="D30" s="159" t="s">
        <v>518</v>
      </c>
      <c r="E30" s="160">
        <v>1035</v>
      </c>
      <c r="F30" s="157">
        <v>1.24</v>
      </c>
      <c r="G30" s="37">
        <f t="shared" si="0"/>
        <v>1283.4000000000001</v>
      </c>
    </row>
    <row r="31" spans="1:7" ht="25.5">
      <c r="A31" s="36"/>
      <c r="B31" s="122"/>
      <c r="C31" s="158" t="s">
        <v>691</v>
      </c>
      <c r="D31" s="159" t="s">
        <v>518</v>
      </c>
      <c r="E31" s="160">
        <v>75</v>
      </c>
      <c r="F31" s="157">
        <v>1.08</v>
      </c>
      <c r="G31" s="37">
        <f t="shared" si="0"/>
        <v>81</v>
      </c>
    </row>
    <row r="32" spans="1:7" ht="25.5">
      <c r="A32" s="36"/>
      <c r="B32" s="122"/>
      <c r="C32" s="158" t="s">
        <v>692</v>
      </c>
      <c r="D32" s="159" t="s">
        <v>518</v>
      </c>
      <c r="E32" s="160">
        <v>10</v>
      </c>
      <c r="F32" s="157">
        <v>1.24</v>
      </c>
      <c r="G32" s="37">
        <f t="shared" si="0"/>
        <v>12.4</v>
      </c>
    </row>
    <row r="33" spans="1:7" ht="25.5">
      <c r="A33" s="36"/>
      <c r="B33" s="122"/>
      <c r="C33" s="158" t="s">
        <v>693</v>
      </c>
      <c r="D33" s="159" t="s">
        <v>19</v>
      </c>
      <c r="E33" s="160">
        <v>10</v>
      </c>
      <c r="F33" s="157">
        <v>1.24</v>
      </c>
      <c r="G33" s="37">
        <f t="shared" si="0"/>
        <v>12.4</v>
      </c>
    </row>
    <row r="34" spans="1:7" ht="25.5">
      <c r="A34" s="36"/>
      <c r="B34" s="122"/>
      <c r="C34" s="158" t="s">
        <v>694</v>
      </c>
      <c r="D34" s="159" t="s">
        <v>19</v>
      </c>
      <c r="E34" s="160">
        <v>47</v>
      </c>
      <c r="F34" s="157">
        <v>1.08</v>
      </c>
      <c r="G34" s="37">
        <f t="shared" si="0"/>
        <v>50.760000000000005</v>
      </c>
    </row>
    <row r="35" spans="1:7" ht="25.5">
      <c r="A35" s="36"/>
      <c r="B35" s="122"/>
      <c r="C35" s="158" t="s">
        <v>695</v>
      </c>
      <c r="D35" s="159" t="s">
        <v>19</v>
      </c>
      <c r="E35" s="160">
        <v>60</v>
      </c>
      <c r="F35" s="157">
        <v>1.3</v>
      </c>
      <c r="G35" s="37">
        <f t="shared" si="0"/>
        <v>78</v>
      </c>
    </row>
    <row r="36" spans="1:7" ht="25.5">
      <c r="A36" s="36"/>
      <c r="B36" s="122"/>
      <c r="C36" s="158" t="s">
        <v>696</v>
      </c>
      <c r="D36" s="159" t="s">
        <v>19</v>
      </c>
      <c r="E36" s="160">
        <v>160</v>
      </c>
      <c r="F36" s="157">
        <v>1.24</v>
      </c>
      <c r="G36" s="37">
        <f t="shared" si="0"/>
        <v>198.4</v>
      </c>
    </row>
    <row r="37" spans="1:7">
      <c r="A37" s="36"/>
      <c r="B37" s="122"/>
      <c r="C37" s="158" t="s">
        <v>697</v>
      </c>
      <c r="D37" s="159" t="s">
        <v>19</v>
      </c>
      <c r="E37" s="160">
        <v>96</v>
      </c>
      <c r="F37" s="157">
        <v>1.82</v>
      </c>
      <c r="G37" s="37">
        <f t="shared" si="0"/>
        <v>174.72</v>
      </c>
    </row>
    <row r="38" spans="1:7">
      <c r="A38" s="36"/>
      <c r="B38" s="122"/>
      <c r="C38" s="158" t="s">
        <v>698</v>
      </c>
      <c r="D38" s="159" t="s">
        <v>19</v>
      </c>
      <c r="E38" s="160">
        <v>8</v>
      </c>
      <c r="F38" s="157">
        <v>2.99</v>
      </c>
      <c r="G38" s="37">
        <f t="shared" si="0"/>
        <v>23.92</v>
      </c>
    </row>
    <row r="39" spans="1:7">
      <c r="A39" s="36"/>
      <c r="B39" s="122"/>
      <c r="C39" s="158" t="s">
        <v>699</v>
      </c>
      <c r="D39" s="159" t="s">
        <v>19</v>
      </c>
      <c r="E39" s="160">
        <v>20</v>
      </c>
      <c r="F39" s="157">
        <v>3.64</v>
      </c>
      <c r="G39" s="37">
        <f t="shared" si="0"/>
        <v>72.8</v>
      </c>
    </row>
    <row r="40" spans="1:7">
      <c r="A40" s="36"/>
      <c r="B40" s="122"/>
      <c r="C40" s="158" t="s">
        <v>700</v>
      </c>
      <c r="D40" s="159" t="s">
        <v>19</v>
      </c>
      <c r="E40" s="160">
        <v>58</v>
      </c>
      <c r="F40" s="157">
        <v>31.14</v>
      </c>
      <c r="G40" s="37">
        <f t="shared" si="0"/>
        <v>1806.1200000000001</v>
      </c>
    </row>
    <row r="41" spans="1:7" ht="25.5">
      <c r="A41" s="36"/>
      <c r="B41" s="122"/>
      <c r="C41" s="158" t="s">
        <v>701</v>
      </c>
      <c r="D41" s="159" t="s">
        <v>19</v>
      </c>
      <c r="E41" s="160">
        <v>46</v>
      </c>
      <c r="F41" s="157">
        <v>0.73</v>
      </c>
      <c r="G41" s="37">
        <f t="shared" si="0"/>
        <v>33.58</v>
      </c>
    </row>
    <row r="42" spans="1:7" ht="25.5">
      <c r="A42" s="36"/>
      <c r="B42" s="122"/>
      <c r="C42" s="158" t="s">
        <v>702</v>
      </c>
      <c r="D42" s="159" t="s">
        <v>19</v>
      </c>
      <c r="E42" s="160">
        <v>2</v>
      </c>
      <c r="F42" s="157">
        <v>0.96</v>
      </c>
      <c r="G42" s="37">
        <f t="shared" si="0"/>
        <v>1.92</v>
      </c>
    </row>
    <row r="43" spans="1:7" ht="25.5">
      <c r="A43" s="36"/>
      <c r="B43" s="122"/>
      <c r="C43" s="158" t="s">
        <v>703</v>
      </c>
      <c r="D43" s="159" t="s">
        <v>19</v>
      </c>
      <c r="E43" s="160">
        <v>6</v>
      </c>
      <c r="F43" s="157">
        <v>1.81</v>
      </c>
      <c r="G43" s="37">
        <f t="shared" si="0"/>
        <v>10.86</v>
      </c>
    </row>
    <row r="44" spans="1:7" ht="25.5">
      <c r="A44" s="36"/>
      <c r="B44" s="122"/>
      <c r="C44" s="158" t="s">
        <v>704</v>
      </c>
      <c r="D44" s="159" t="s">
        <v>19</v>
      </c>
      <c r="E44" s="160">
        <v>1</v>
      </c>
      <c r="F44" s="157">
        <v>4.8</v>
      </c>
      <c r="G44" s="37">
        <f t="shared" si="0"/>
        <v>4.8</v>
      </c>
    </row>
    <row r="45" spans="1:7">
      <c r="A45" s="36"/>
      <c r="B45" s="122"/>
      <c r="C45" s="158" t="s">
        <v>705</v>
      </c>
      <c r="D45" s="159" t="s">
        <v>19</v>
      </c>
      <c r="E45" s="160">
        <v>76</v>
      </c>
      <c r="F45" s="157">
        <v>0.04</v>
      </c>
      <c r="G45" s="37">
        <f t="shared" si="0"/>
        <v>3.04</v>
      </c>
    </row>
    <row r="46" spans="1:7">
      <c r="A46" s="36"/>
      <c r="B46" s="122"/>
      <c r="C46" s="154" t="s">
        <v>706</v>
      </c>
      <c r="D46" s="155"/>
      <c r="E46" s="156"/>
      <c r="F46" s="157"/>
      <c r="G46" s="37">
        <f t="shared" si="0"/>
        <v>0</v>
      </c>
    </row>
    <row r="47" spans="1:7">
      <c r="A47" s="36"/>
      <c r="B47" s="122"/>
      <c r="C47" s="158" t="s">
        <v>707</v>
      </c>
      <c r="D47" s="159" t="s">
        <v>11</v>
      </c>
      <c r="E47" s="160">
        <v>1085</v>
      </c>
      <c r="F47" s="157">
        <v>6.34</v>
      </c>
      <c r="G47" s="37">
        <f t="shared" si="0"/>
        <v>6878.9</v>
      </c>
    </row>
    <row r="48" spans="1:7">
      <c r="A48" s="36"/>
      <c r="B48" s="122"/>
      <c r="C48" s="158" t="s">
        <v>708</v>
      </c>
      <c r="D48" s="159" t="s">
        <v>11</v>
      </c>
      <c r="E48" s="160">
        <v>1301</v>
      </c>
      <c r="F48" s="157">
        <v>4.8</v>
      </c>
      <c r="G48" s="37">
        <f t="shared" si="0"/>
        <v>6244.8</v>
      </c>
    </row>
    <row r="49" spans="1:7">
      <c r="A49" s="36"/>
      <c r="B49" s="122"/>
      <c r="C49" s="158" t="s">
        <v>709</v>
      </c>
      <c r="D49" s="159" t="s">
        <v>11</v>
      </c>
      <c r="E49" s="160">
        <v>50</v>
      </c>
      <c r="F49" s="157">
        <v>2.63</v>
      </c>
      <c r="G49" s="37">
        <f t="shared" si="0"/>
        <v>131.5</v>
      </c>
    </row>
    <row r="50" spans="1:7">
      <c r="A50" s="36"/>
      <c r="B50" s="122"/>
      <c r="C50" s="158" t="s">
        <v>710</v>
      </c>
      <c r="D50" s="159" t="s">
        <v>11</v>
      </c>
      <c r="E50" s="160">
        <v>450</v>
      </c>
      <c r="F50" s="157">
        <v>2.5299999999999998</v>
      </c>
      <c r="G50" s="37">
        <f t="shared" si="0"/>
        <v>1138.5</v>
      </c>
    </row>
    <row r="51" spans="1:7">
      <c r="A51" s="36"/>
      <c r="B51" s="122"/>
      <c r="C51" s="158" t="s">
        <v>711</v>
      </c>
      <c r="D51" s="159" t="s">
        <v>11</v>
      </c>
      <c r="E51" s="160">
        <v>450</v>
      </c>
      <c r="F51" s="157">
        <v>9.73</v>
      </c>
      <c r="G51" s="37">
        <f t="shared" si="0"/>
        <v>4378.5</v>
      </c>
    </row>
    <row r="52" spans="1:7">
      <c r="A52" s="36"/>
      <c r="B52" s="122"/>
      <c r="C52" s="158" t="s">
        <v>712</v>
      </c>
      <c r="D52" s="159" t="s">
        <v>19</v>
      </c>
      <c r="E52" s="160">
        <v>50</v>
      </c>
      <c r="F52" s="157">
        <v>4.87</v>
      </c>
      <c r="G52" s="37">
        <f t="shared" si="0"/>
        <v>243.5</v>
      </c>
    </row>
    <row r="53" spans="1:7" ht="25.5">
      <c r="A53" s="36"/>
      <c r="B53" s="122"/>
      <c r="C53" s="158" t="s">
        <v>713</v>
      </c>
      <c r="D53" s="159" t="s">
        <v>11</v>
      </c>
      <c r="E53" s="160">
        <v>450</v>
      </c>
      <c r="F53" s="157">
        <v>9.5399999999999991</v>
      </c>
      <c r="G53" s="37">
        <f t="shared" si="0"/>
        <v>4293</v>
      </c>
    </row>
    <row r="54" spans="1:7" ht="25.5">
      <c r="A54" s="36"/>
      <c r="B54" s="122"/>
      <c r="C54" s="158" t="s">
        <v>714</v>
      </c>
      <c r="D54" s="159" t="s">
        <v>17</v>
      </c>
      <c r="E54" s="160">
        <v>0.32</v>
      </c>
      <c r="F54" s="157">
        <v>73</v>
      </c>
      <c r="G54" s="37">
        <f t="shared" si="0"/>
        <v>23.36</v>
      </c>
    </row>
    <row r="55" spans="1:7">
      <c r="A55" s="36"/>
      <c r="B55" s="122"/>
      <c r="C55" s="158" t="s">
        <v>715</v>
      </c>
      <c r="D55" s="159" t="s">
        <v>96</v>
      </c>
      <c r="E55" s="160">
        <v>100</v>
      </c>
      <c r="F55" s="157">
        <v>0.1</v>
      </c>
      <c r="G55" s="37">
        <f t="shared" si="0"/>
        <v>10</v>
      </c>
    </row>
    <row r="56" spans="1:7" ht="25.5">
      <c r="A56" s="36"/>
      <c r="B56" s="122"/>
      <c r="C56" s="158" t="s">
        <v>716</v>
      </c>
      <c r="D56" s="159" t="s">
        <v>17</v>
      </c>
      <c r="E56" s="160">
        <v>0.02</v>
      </c>
      <c r="F56" s="157">
        <v>90</v>
      </c>
      <c r="G56" s="37">
        <f t="shared" si="0"/>
        <v>1.8</v>
      </c>
    </row>
    <row r="57" spans="1:7" ht="63.75">
      <c r="A57" s="36"/>
      <c r="B57" s="122"/>
      <c r="C57" s="158" t="s">
        <v>717</v>
      </c>
      <c r="D57" s="159" t="s">
        <v>11</v>
      </c>
      <c r="E57" s="160">
        <v>1073</v>
      </c>
      <c r="F57" s="157">
        <v>4.38</v>
      </c>
      <c r="G57" s="37">
        <f t="shared" si="0"/>
        <v>4699.74</v>
      </c>
    </row>
    <row r="58" spans="1:7" ht="63.75">
      <c r="A58" s="36"/>
      <c r="B58" s="122"/>
      <c r="C58" s="158" t="s">
        <v>718</v>
      </c>
      <c r="D58" s="159" t="s">
        <v>11</v>
      </c>
      <c r="E58" s="160">
        <v>1289</v>
      </c>
      <c r="F58" s="157">
        <v>4.38</v>
      </c>
      <c r="G58" s="37">
        <f t="shared" si="0"/>
        <v>5645.82</v>
      </c>
    </row>
    <row r="59" spans="1:7" ht="102">
      <c r="A59" s="36"/>
      <c r="B59" s="122"/>
      <c r="C59" s="158" t="s">
        <v>719</v>
      </c>
      <c r="D59" s="159" t="s">
        <v>11</v>
      </c>
      <c r="E59" s="160">
        <v>12</v>
      </c>
      <c r="F59" s="157">
        <v>6.98</v>
      </c>
      <c r="G59" s="37">
        <f t="shared" si="0"/>
        <v>83.76</v>
      </c>
    </row>
    <row r="60" spans="1:7" ht="102">
      <c r="A60" s="36"/>
      <c r="B60" s="122"/>
      <c r="C60" s="158" t="s">
        <v>720</v>
      </c>
      <c r="D60" s="159" t="s">
        <v>11</v>
      </c>
      <c r="E60" s="160">
        <v>12</v>
      </c>
      <c r="F60" s="157">
        <v>6.8</v>
      </c>
      <c r="G60" s="37">
        <f t="shared" si="0"/>
        <v>81.599999999999994</v>
      </c>
    </row>
    <row r="61" spans="1:7">
      <c r="A61" s="36"/>
      <c r="B61" s="122"/>
      <c r="C61" s="158" t="s">
        <v>721</v>
      </c>
      <c r="D61" s="159" t="s">
        <v>11</v>
      </c>
      <c r="E61" s="160">
        <v>450</v>
      </c>
      <c r="F61" s="157">
        <v>2.5299999999999998</v>
      </c>
      <c r="G61" s="37">
        <f t="shared" si="0"/>
        <v>1138.5</v>
      </c>
    </row>
    <row r="62" spans="1:7">
      <c r="A62" s="36"/>
      <c r="B62" s="122"/>
      <c r="C62" s="154" t="s">
        <v>722</v>
      </c>
      <c r="D62" s="155"/>
      <c r="E62" s="156"/>
      <c r="F62" s="157"/>
      <c r="G62" s="37">
        <f t="shared" si="0"/>
        <v>0</v>
      </c>
    </row>
    <row r="63" spans="1:7" ht="25.5">
      <c r="A63" s="36"/>
      <c r="B63" s="122"/>
      <c r="C63" s="158" t="s">
        <v>723</v>
      </c>
      <c r="D63" s="159" t="s">
        <v>19</v>
      </c>
      <c r="E63" s="160">
        <v>33</v>
      </c>
      <c r="F63" s="157">
        <v>86.6</v>
      </c>
      <c r="G63" s="37">
        <f t="shared" si="0"/>
        <v>2857.7999999999997</v>
      </c>
    </row>
    <row r="64" spans="1:7" ht="51">
      <c r="A64" s="36"/>
      <c r="B64" s="122"/>
      <c r="C64" s="158" t="s">
        <v>724</v>
      </c>
      <c r="D64" s="159" t="s">
        <v>19</v>
      </c>
      <c r="E64" s="160">
        <v>29</v>
      </c>
      <c r="F64" s="157">
        <v>486.5</v>
      </c>
      <c r="G64" s="37">
        <f t="shared" si="0"/>
        <v>14108.5</v>
      </c>
    </row>
    <row r="65" spans="1:7" ht="51">
      <c r="A65" s="36"/>
      <c r="B65" s="122"/>
      <c r="C65" s="158" t="s">
        <v>725</v>
      </c>
      <c r="D65" s="159" t="s">
        <v>19</v>
      </c>
      <c r="E65" s="160">
        <v>2</v>
      </c>
      <c r="F65" s="157">
        <v>1167.5999999999999</v>
      </c>
      <c r="G65" s="37">
        <f t="shared" si="0"/>
        <v>2335.1999999999998</v>
      </c>
    </row>
    <row r="66" spans="1:7" ht="25.5">
      <c r="A66" s="36"/>
      <c r="B66" s="122"/>
      <c r="C66" s="158" t="s">
        <v>726</v>
      </c>
      <c r="D66" s="159" t="s">
        <v>19</v>
      </c>
      <c r="E66" s="160">
        <v>6</v>
      </c>
      <c r="F66" s="157">
        <v>55</v>
      </c>
      <c r="G66" s="37">
        <f t="shared" si="0"/>
        <v>330</v>
      </c>
    </row>
    <row r="67" spans="1:7" ht="25.5">
      <c r="A67" s="36"/>
      <c r="B67" s="122"/>
      <c r="C67" s="158" t="s">
        <v>727</v>
      </c>
      <c r="D67" s="159" t="s">
        <v>19</v>
      </c>
      <c r="E67" s="160">
        <v>4</v>
      </c>
      <c r="F67" s="157">
        <v>55</v>
      </c>
      <c r="G67" s="37">
        <f t="shared" si="0"/>
        <v>220</v>
      </c>
    </row>
    <row r="68" spans="1:7">
      <c r="A68" s="36"/>
      <c r="B68" s="122"/>
      <c r="C68" s="154" t="s">
        <v>728</v>
      </c>
      <c r="D68" s="155"/>
      <c r="E68" s="156"/>
      <c r="F68" s="157"/>
      <c r="G68" s="37">
        <f t="shared" si="0"/>
        <v>0</v>
      </c>
    </row>
    <row r="69" spans="1:7" ht="76.5">
      <c r="A69" s="36"/>
      <c r="B69" s="122"/>
      <c r="C69" s="158" t="s">
        <v>729</v>
      </c>
      <c r="D69" s="159" t="s">
        <v>19</v>
      </c>
      <c r="E69" s="160">
        <v>13</v>
      </c>
      <c r="F69" s="157">
        <v>475</v>
      </c>
      <c r="G69" s="37">
        <f t="shared" si="0"/>
        <v>6175</v>
      </c>
    </row>
    <row r="70" spans="1:7" ht="76.5">
      <c r="A70" s="36"/>
      <c r="B70" s="122"/>
      <c r="C70" s="158" t="s">
        <v>730</v>
      </c>
      <c r="D70" s="159" t="s">
        <v>19</v>
      </c>
      <c r="E70" s="160">
        <v>13</v>
      </c>
      <c r="F70" s="157">
        <v>200</v>
      </c>
      <c r="G70" s="37">
        <f t="shared" si="0"/>
        <v>2600</v>
      </c>
    </row>
    <row r="71" spans="1:7" ht="63.75">
      <c r="A71" s="36"/>
      <c r="B71" s="122"/>
      <c r="C71" s="158" t="s">
        <v>731</v>
      </c>
      <c r="D71" s="159" t="s">
        <v>19</v>
      </c>
      <c r="E71" s="160">
        <v>13</v>
      </c>
      <c r="F71" s="157">
        <v>43.79</v>
      </c>
      <c r="G71" s="37">
        <f t="shared" si="0"/>
        <v>569.27</v>
      </c>
    </row>
    <row r="72" spans="1:7">
      <c r="A72" s="36"/>
      <c r="B72" s="122"/>
      <c r="C72" s="158" t="s">
        <v>732</v>
      </c>
      <c r="D72" s="159" t="s">
        <v>18</v>
      </c>
      <c r="E72" s="160">
        <v>80.5</v>
      </c>
      <c r="F72" s="157">
        <v>16.5</v>
      </c>
      <c r="G72" s="37">
        <f t="shared" si="0"/>
        <v>1328.25</v>
      </c>
    </row>
    <row r="73" spans="1:7" ht="25.5">
      <c r="A73" s="36"/>
      <c r="B73" s="122"/>
      <c r="C73" s="158" t="s">
        <v>733</v>
      </c>
      <c r="D73" s="159" t="s">
        <v>96</v>
      </c>
      <c r="E73" s="160">
        <v>260</v>
      </c>
      <c r="F73" s="157">
        <v>1.55</v>
      </c>
      <c r="G73" s="37">
        <f t="shared" si="0"/>
        <v>403</v>
      </c>
    </row>
    <row r="74" spans="1:7" ht="25.5">
      <c r="A74" s="36"/>
      <c r="B74" s="122"/>
      <c r="C74" s="158" t="s">
        <v>734</v>
      </c>
      <c r="D74" s="159" t="s">
        <v>96</v>
      </c>
      <c r="E74" s="160">
        <v>260</v>
      </c>
      <c r="F74" s="157">
        <v>11.7</v>
      </c>
      <c r="G74" s="37">
        <f t="shared" ref="G74:G137" si="1">E74*F74</f>
        <v>3042</v>
      </c>
    </row>
    <row r="75" spans="1:7">
      <c r="A75" s="36"/>
      <c r="B75" s="122"/>
      <c r="C75" s="158" t="s">
        <v>735</v>
      </c>
      <c r="D75" s="159" t="s">
        <v>17</v>
      </c>
      <c r="E75" s="160">
        <v>3.9</v>
      </c>
      <c r="F75" s="157">
        <v>87.9</v>
      </c>
      <c r="G75" s="37">
        <f t="shared" si="1"/>
        <v>342.81</v>
      </c>
    </row>
    <row r="76" spans="1:7">
      <c r="A76" s="36"/>
      <c r="B76" s="122"/>
      <c r="C76" s="158" t="s">
        <v>736</v>
      </c>
      <c r="D76" s="159" t="s">
        <v>17</v>
      </c>
      <c r="E76" s="160">
        <v>16.3</v>
      </c>
      <c r="F76" s="157">
        <v>213.85</v>
      </c>
      <c r="G76" s="37">
        <f t="shared" si="1"/>
        <v>3485.7550000000001</v>
      </c>
    </row>
    <row r="77" spans="1:7" ht="25.5">
      <c r="A77" s="36"/>
      <c r="B77" s="122"/>
      <c r="C77" s="158" t="s">
        <v>737</v>
      </c>
      <c r="D77" s="159" t="s">
        <v>96</v>
      </c>
      <c r="E77" s="160">
        <v>182.6</v>
      </c>
      <c r="F77" s="157">
        <v>9.73</v>
      </c>
      <c r="G77" s="37">
        <f t="shared" si="1"/>
        <v>1776.6980000000001</v>
      </c>
    </row>
    <row r="78" spans="1:7" ht="25.5">
      <c r="A78" s="36"/>
      <c r="B78" s="122"/>
      <c r="C78" s="158" t="s">
        <v>738</v>
      </c>
      <c r="D78" s="159" t="s">
        <v>96</v>
      </c>
      <c r="E78" s="160">
        <v>92</v>
      </c>
      <c r="F78" s="157">
        <v>9.73</v>
      </c>
      <c r="G78" s="37">
        <f t="shared" si="1"/>
        <v>895.16000000000008</v>
      </c>
    </row>
    <row r="79" spans="1:7">
      <c r="A79" s="36"/>
      <c r="B79" s="122"/>
      <c r="C79" s="154" t="s">
        <v>739</v>
      </c>
      <c r="D79" s="155"/>
      <c r="E79" s="156"/>
      <c r="F79" s="157"/>
      <c r="G79" s="37">
        <f t="shared" si="1"/>
        <v>0</v>
      </c>
    </row>
    <row r="80" spans="1:7" ht="51">
      <c r="A80" s="36"/>
      <c r="B80" s="122"/>
      <c r="C80" s="158" t="s">
        <v>740</v>
      </c>
      <c r="D80" s="159" t="s">
        <v>19</v>
      </c>
      <c r="E80" s="160">
        <v>17</v>
      </c>
      <c r="F80" s="157">
        <v>70</v>
      </c>
      <c r="G80" s="37">
        <f t="shared" si="1"/>
        <v>1190</v>
      </c>
    </row>
    <row r="81" spans="1:7" ht="51">
      <c r="A81" s="36"/>
      <c r="B81" s="122"/>
      <c r="C81" s="158" t="s">
        <v>741</v>
      </c>
      <c r="D81" s="159" t="s">
        <v>19</v>
      </c>
      <c r="E81" s="160">
        <v>20</v>
      </c>
      <c r="F81" s="157">
        <v>2.5</v>
      </c>
      <c r="G81" s="37">
        <f t="shared" si="1"/>
        <v>50</v>
      </c>
    </row>
    <row r="82" spans="1:7" ht="63.75">
      <c r="A82" s="36"/>
      <c r="B82" s="122"/>
      <c r="C82" s="158" t="s">
        <v>742</v>
      </c>
      <c r="D82" s="159" t="s">
        <v>518</v>
      </c>
      <c r="E82" s="160">
        <v>250</v>
      </c>
      <c r="F82" s="157">
        <v>1.2</v>
      </c>
      <c r="G82" s="37">
        <f t="shared" si="1"/>
        <v>300</v>
      </c>
    </row>
    <row r="83" spans="1:7">
      <c r="A83" s="36"/>
      <c r="B83" s="122"/>
      <c r="C83" s="158" t="s">
        <v>743</v>
      </c>
      <c r="D83" s="159" t="s">
        <v>19</v>
      </c>
      <c r="E83" s="160">
        <v>250</v>
      </c>
      <c r="F83" s="157">
        <v>0.35</v>
      </c>
      <c r="G83" s="37">
        <f t="shared" si="1"/>
        <v>87.5</v>
      </c>
    </row>
    <row r="84" spans="1:7" ht="51">
      <c r="A84" s="36"/>
      <c r="B84" s="122"/>
      <c r="C84" s="158" t="s">
        <v>744</v>
      </c>
      <c r="D84" s="159" t="s">
        <v>19</v>
      </c>
      <c r="E84" s="160">
        <v>17</v>
      </c>
      <c r="F84" s="157">
        <v>35</v>
      </c>
      <c r="G84" s="37">
        <f t="shared" si="1"/>
        <v>595</v>
      </c>
    </row>
    <row r="85" spans="1:7" ht="51">
      <c r="A85" s="36"/>
      <c r="B85" s="122"/>
      <c r="C85" s="158" t="s">
        <v>745</v>
      </c>
      <c r="D85" s="159" t="s">
        <v>19</v>
      </c>
      <c r="E85" s="160">
        <v>20</v>
      </c>
      <c r="F85" s="157">
        <v>2.5</v>
      </c>
      <c r="G85" s="37">
        <f t="shared" si="1"/>
        <v>50</v>
      </c>
    </row>
    <row r="86" spans="1:7" ht="63.75">
      <c r="A86" s="36"/>
      <c r="B86" s="122"/>
      <c r="C86" s="158" t="s">
        <v>746</v>
      </c>
      <c r="D86" s="159" t="s">
        <v>518</v>
      </c>
      <c r="E86" s="160">
        <v>250</v>
      </c>
      <c r="F86" s="157">
        <v>1.2</v>
      </c>
      <c r="G86" s="37">
        <f t="shared" si="1"/>
        <v>300</v>
      </c>
    </row>
    <row r="87" spans="1:7">
      <c r="A87" s="36"/>
      <c r="B87" s="122"/>
      <c r="C87" s="158" t="s">
        <v>747</v>
      </c>
      <c r="D87" s="159" t="s">
        <v>19</v>
      </c>
      <c r="E87" s="160">
        <v>250</v>
      </c>
      <c r="F87" s="157">
        <v>0.35</v>
      </c>
      <c r="G87" s="37">
        <f t="shared" si="1"/>
        <v>87.5</v>
      </c>
    </row>
    <row r="88" spans="1:7">
      <c r="A88" s="36"/>
      <c r="B88" s="122"/>
      <c r="C88" s="154" t="s">
        <v>748</v>
      </c>
      <c r="D88" s="155"/>
      <c r="E88" s="156"/>
      <c r="F88" s="157"/>
      <c r="G88" s="37">
        <f t="shared" si="1"/>
        <v>0</v>
      </c>
    </row>
    <row r="89" spans="1:7" ht="25.5">
      <c r="A89" s="36"/>
      <c r="B89" s="122"/>
      <c r="C89" s="158" t="s">
        <v>749</v>
      </c>
      <c r="D89" s="159" t="s">
        <v>19</v>
      </c>
      <c r="E89" s="160">
        <v>15</v>
      </c>
      <c r="F89" s="157">
        <v>24.33</v>
      </c>
      <c r="G89" s="37">
        <f t="shared" si="1"/>
        <v>364.95</v>
      </c>
    </row>
    <row r="90" spans="1:7">
      <c r="A90" s="36"/>
      <c r="B90" s="122"/>
      <c r="C90" s="158" t="s">
        <v>750</v>
      </c>
      <c r="D90" s="159" t="s">
        <v>11</v>
      </c>
      <c r="E90" s="160">
        <v>50</v>
      </c>
      <c r="F90" s="157">
        <v>2.5299999999999998</v>
      </c>
      <c r="G90" s="37">
        <f t="shared" si="1"/>
        <v>126.49999999999999</v>
      </c>
    </row>
    <row r="91" spans="1:7" ht="63.75">
      <c r="A91" s="36"/>
      <c r="B91" s="122"/>
      <c r="C91" s="158" t="s">
        <v>751</v>
      </c>
      <c r="D91" s="159" t="s">
        <v>11</v>
      </c>
      <c r="E91" s="160">
        <v>600</v>
      </c>
      <c r="F91" s="157">
        <v>6.71</v>
      </c>
      <c r="G91" s="37">
        <f t="shared" si="1"/>
        <v>4026</v>
      </c>
    </row>
    <row r="92" spans="1:7" ht="38.25">
      <c r="A92" s="36"/>
      <c r="B92" s="122"/>
      <c r="C92" s="158" t="s">
        <v>752</v>
      </c>
      <c r="D92" s="159" t="s">
        <v>19</v>
      </c>
      <c r="E92" s="160">
        <v>50</v>
      </c>
      <c r="F92" s="157">
        <v>7.78</v>
      </c>
      <c r="G92" s="37">
        <f t="shared" si="1"/>
        <v>389</v>
      </c>
    </row>
    <row r="93" spans="1:7" ht="38.25">
      <c r="A93" s="36"/>
      <c r="B93" s="122"/>
      <c r="C93" s="158" t="s">
        <v>526</v>
      </c>
      <c r="D93" s="159" t="s">
        <v>19</v>
      </c>
      <c r="E93" s="160">
        <v>50</v>
      </c>
      <c r="F93" s="157">
        <v>5.84</v>
      </c>
      <c r="G93" s="37">
        <f t="shared" si="1"/>
        <v>292</v>
      </c>
    </row>
    <row r="94" spans="1:7" ht="25.5">
      <c r="A94" s="36"/>
      <c r="B94" s="122"/>
      <c r="C94" s="158" t="s">
        <v>753</v>
      </c>
      <c r="D94" s="159" t="s">
        <v>19</v>
      </c>
      <c r="E94" s="160">
        <v>15</v>
      </c>
      <c r="F94" s="157">
        <v>8.27</v>
      </c>
      <c r="G94" s="37">
        <f t="shared" si="1"/>
        <v>124.05</v>
      </c>
    </row>
    <row r="95" spans="1:7" ht="25.5">
      <c r="A95" s="36"/>
      <c r="B95" s="122"/>
      <c r="C95" s="158" t="s">
        <v>754</v>
      </c>
      <c r="D95" s="159" t="s">
        <v>19</v>
      </c>
      <c r="E95" s="160">
        <v>15</v>
      </c>
      <c r="F95" s="157">
        <v>31.14</v>
      </c>
      <c r="G95" s="37">
        <f t="shared" si="1"/>
        <v>467.1</v>
      </c>
    </row>
    <row r="96" spans="1:7" ht="51">
      <c r="A96" s="36"/>
      <c r="B96" s="122"/>
      <c r="C96" s="154" t="s">
        <v>755</v>
      </c>
      <c r="D96" s="155"/>
      <c r="E96" s="156"/>
      <c r="F96" s="157"/>
      <c r="G96" s="37">
        <f t="shared" si="1"/>
        <v>0</v>
      </c>
    </row>
    <row r="97" spans="1:7" ht="25.5">
      <c r="A97" s="36"/>
      <c r="B97" s="122"/>
      <c r="C97" s="158" t="s">
        <v>756</v>
      </c>
      <c r="D97" s="159" t="s">
        <v>19</v>
      </c>
      <c r="E97" s="160">
        <v>1</v>
      </c>
      <c r="F97" s="157">
        <v>260</v>
      </c>
      <c r="G97" s="37">
        <f t="shared" si="1"/>
        <v>260</v>
      </c>
    </row>
    <row r="98" spans="1:7">
      <c r="A98" s="36"/>
      <c r="B98" s="122"/>
      <c r="C98" s="158" t="s">
        <v>757</v>
      </c>
      <c r="D98" s="159" t="s">
        <v>19</v>
      </c>
      <c r="E98" s="160">
        <v>1</v>
      </c>
      <c r="F98" s="157">
        <v>38</v>
      </c>
      <c r="G98" s="37">
        <f t="shared" si="1"/>
        <v>38</v>
      </c>
    </row>
    <row r="99" spans="1:7" ht="25.5">
      <c r="A99" s="36"/>
      <c r="B99" s="122"/>
      <c r="C99" s="158" t="s">
        <v>758</v>
      </c>
      <c r="D99" s="159" t="s">
        <v>19</v>
      </c>
      <c r="E99" s="160">
        <v>1</v>
      </c>
      <c r="F99" s="157">
        <v>50</v>
      </c>
      <c r="G99" s="37">
        <f t="shared" si="1"/>
        <v>50</v>
      </c>
    </row>
    <row r="100" spans="1:7" ht="25.5">
      <c r="A100" s="36"/>
      <c r="B100" s="122"/>
      <c r="C100" s="158" t="s">
        <v>759</v>
      </c>
      <c r="D100" s="159" t="s">
        <v>19</v>
      </c>
      <c r="E100" s="160">
        <v>1</v>
      </c>
      <c r="F100" s="157">
        <v>54</v>
      </c>
      <c r="G100" s="37">
        <f t="shared" si="1"/>
        <v>54</v>
      </c>
    </row>
    <row r="101" spans="1:7" ht="38.25">
      <c r="A101" s="36"/>
      <c r="B101" s="122"/>
      <c r="C101" s="158" t="s">
        <v>760</v>
      </c>
      <c r="D101" s="159" t="s">
        <v>19</v>
      </c>
      <c r="E101" s="160">
        <v>2</v>
      </c>
      <c r="F101" s="157">
        <v>35</v>
      </c>
      <c r="G101" s="37">
        <f t="shared" si="1"/>
        <v>70</v>
      </c>
    </row>
    <row r="102" spans="1:7" ht="25.5">
      <c r="A102" s="36"/>
      <c r="B102" s="122"/>
      <c r="C102" s="158" t="s">
        <v>761</v>
      </c>
      <c r="D102" s="159" t="s">
        <v>19</v>
      </c>
      <c r="E102" s="160">
        <v>1</v>
      </c>
      <c r="F102" s="157">
        <v>150</v>
      </c>
      <c r="G102" s="37">
        <f t="shared" si="1"/>
        <v>150</v>
      </c>
    </row>
    <row r="103" spans="1:7">
      <c r="A103" s="36"/>
      <c r="B103" s="122"/>
      <c r="C103" s="158" t="s">
        <v>762</v>
      </c>
      <c r="D103" s="159" t="s">
        <v>19</v>
      </c>
      <c r="E103" s="160">
        <v>1</v>
      </c>
      <c r="F103" s="157">
        <v>126</v>
      </c>
      <c r="G103" s="37">
        <f t="shared" si="1"/>
        <v>126</v>
      </c>
    </row>
    <row r="104" spans="1:7" ht="25.5">
      <c r="A104" s="36"/>
      <c r="B104" s="122"/>
      <c r="C104" s="158" t="s">
        <v>763</v>
      </c>
      <c r="D104" s="159" t="s">
        <v>19</v>
      </c>
      <c r="E104" s="160">
        <v>1</v>
      </c>
      <c r="F104" s="157">
        <v>90</v>
      </c>
      <c r="G104" s="37">
        <f t="shared" si="1"/>
        <v>90</v>
      </c>
    </row>
    <row r="105" spans="1:7" ht="25.5">
      <c r="A105" s="36"/>
      <c r="B105" s="122"/>
      <c r="C105" s="158" t="s">
        <v>764</v>
      </c>
      <c r="D105" s="159" t="s">
        <v>19</v>
      </c>
      <c r="E105" s="160">
        <v>1</v>
      </c>
      <c r="F105" s="157">
        <v>32</v>
      </c>
      <c r="G105" s="37">
        <f t="shared" si="1"/>
        <v>32</v>
      </c>
    </row>
    <row r="106" spans="1:7" ht="38.25">
      <c r="A106" s="36"/>
      <c r="B106" s="122"/>
      <c r="C106" s="158" t="s">
        <v>765</v>
      </c>
      <c r="D106" s="159" t="s">
        <v>19</v>
      </c>
      <c r="E106" s="160">
        <v>2</v>
      </c>
      <c r="F106" s="157">
        <v>17.5</v>
      </c>
      <c r="G106" s="37">
        <f t="shared" si="1"/>
        <v>35</v>
      </c>
    </row>
    <row r="107" spans="1:7" ht="25.5">
      <c r="A107" s="36"/>
      <c r="B107" s="122"/>
      <c r="C107" s="158" t="s">
        <v>766</v>
      </c>
      <c r="D107" s="159" t="s">
        <v>19</v>
      </c>
      <c r="E107" s="160">
        <v>1</v>
      </c>
      <c r="F107" s="157">
        <v>90</v>
      </c>
      <c r="G107" s="37">
        <f t="shared" si="1"/>
        <v>90</v>
      </c>
    </row>
    <row r="108" spans="1:7">
      <c r="A108" s="36"/>
      <c r="B108" s="122"/>
      <c r="C108" s="158" t="s">
        <v>767</v>
      </c>
      <c r="D108" s="159" t="s">
        <v>19</v>
      </c>
      <c r="E108" s="160">
        <v>1</v>
      </c>
      <c r="F108" s="157">
        <v>45</v>
      </c>
      <c r="G108" s="37">
        <f t="shared" si="1"/>
        <v>45</v>
      </c>
    </row>
    <row r="109" spans="1:7" ht="25.5">
      <c r="A109" s="36"/>
      <c r="B109" s="122"/>
      <c r="C109" s="158" t="s">
        <v>768</v>
      </c>
      <c r="D109" s="159" t="s">
        <v>19</v>
      </c>
      <c r="E109" s="160">
        <v>1</v>
      </c>
      <c r="F109" s="157">
        <v>50</v>
      </c>
      <c r="G109" s="37">
        <f t="shared" si="1"/>
        <v>50</v>
      </c>
    </row>
    <row r="110" spans="1:7">
      <c r="A110" s="36"/>
      <c r="B110" s="122"/>
      <c r="C110" s="154" t="s">
        <v>769</v>
      </c>
      <c r="D110" s="155"/>
      <c r="E110" s="156"/>
      <c r="F110" s="157"/>
      <c r="G110" s="37">
        <f t="shared" si="1"/>
        <v>0</v>
      </c>
    </row>
    <row r="111" spans="1:7" ht="25.5">
      <c r="A111" s="36"/>
      <c r="B111" s="122"/>
      <c r="C111" s="158" t="s">
        <v>770</v>
      </c>
      <c r="D111" s="155" t="s">
        <v>19</v>
      </c>
      <c r="E111" s="156">
        <v>1</v>
      </c>
      <c r="F111" s="157">
        <v>2500</v>
      </c>
      <c r="G111" s="37">
        <f t="shared" si="1"/>
        <v>2500</v>
      </c>
    </row>
    <row r="112" spans="1:7" ht="25.5">
      <c r="A112" s="36"/>
      <c r="B112" s="122"/>
      <c r="C112" s="158" t="s">
        <v>771</v>
      </c>
      <c r="D112" s="159" t="s">
        <v>19</v>
      </c>
      <c r="E112" s="160">
        <v>1</v>
      </c>
      <c r="F112" s="157">
        <v>583.79999999999995</v>
      </c>
      <c r="G112" s="37">
        <f t="shared" si="1"/>
        <v>583.79999999999995</v>
      </c>
    </row>
    <row r="113" spans="1:7" ht="25.5">
      <c r="A113" s="36"/>
      <c r="B113" s="122"/>
      <c r="C113" s="158" t="s">
        <v>772</v>
      </c>
      <c r="D113" s="159" t="s">
        <v>19</v>
      </c>
      <c r="E113" s="160">
        <v>1</v>
      </c>
      <c r="F113" s="157">
        <v>778.4</v>
      </c>
      <c r="G113" s="37">
        <f t="shared" si="1"/>
        <v>778.4</v>
      </c>
    </row>
    <row r="114" spans="1:7" ht="25.5">
      <c r="A114" s="36"/>
      <c r="B114" s="122"/>
      <c r="C114" s="158" t="s">
        <v>773</v>
      </c>
      <c r="D114" s="155" t="s">
        <v>19</v>
      </c>
      <c r="E114" s="156">
        <v>1</v>
      </c>
      <c r="F114" s="157">
        <v>500</v>
      </c>
      <c r="G114" s="37">
        <f t="shared" si="1"/>
        <v>500</v>
      </c>
    </row>
    <row r="115" spans="1:7" ht="25.5">
      <c r="A115" s="36"/>
      <c r="B115" s="122"/>
      <c r="C115" s="158" t="s">
        <v>774</v>
      </c>
      <c r="D115" s="159" t="s">
        <v>19</v>
      </c>
      <c r="E115" s="160">
        <v>1</v>
      </c>
      <c r="F115" s="157">
        <v>389.2</v>
      </c>
      <c r="G115" s="37">
        <f t="shared" si="1"/>
        <v>389.2</v>
      </c>
    </row>
    <row r="116" spans="1:7" ht="25.5">
      <c r="A116" s="36"/>
      <c r="B116" s="122"/>
      <c r="C116" s="158" t="s">
        <v>775</v>
      </c>
      <c r="D116" s="159" t="s">
        <v>19</v>
      </c>
      <c r="E116" s="160">
        <v>1</v>
      </c>
      <c r="F116" s="157">
        <v>389.2</v>
      </c>
      <c r="G116" s="37">
        <f t="shared" si="1"/>
        <v>389.2</v>
      </c>
    </row>
    <row r="117" spans="1:7">
      <c r="A117" s="36"/>
      <c r="B117" s="122"/>
      <c r="C117" s="154" t="s">
        <v>776</v>
      </c>
      <c r="D117" s="155"/>
      <c r="E117" s="156"/>
      <c r="F117" s="157"/>
      <c r="G117" s="37">
        <f t="shared" si="1"/>
        <v>0</v>
      </c>
    </row>
    <row r="118" spans="1:7" ht="89.25">
      <c r="A118" s="36"/>
      <c r="B118" s="122"/>
      <c r="C118" s="158" t="s">
        <v>777</v>
      </c>
      <c r="D118" s="159" t="s">
        <v>8</v>
      </c>
      <c r="E118" s="160">
        <v>1</v>
      </c>
      <c r="F118" s="157">
        <v>20000</v>
      </c>
      <c r="G118" s="37">
        <f t="shared" si="1"/>
        <v>20000</v>
      </c>
    </row>
    <row r="119" spans="1:7" ht="76.5">
      <c r="A119" s="36"/>
      <c r="B119" s="122"/>
      <c r="C119" s="158" t="s">
        <v>778</v>
      </c>
      <c r="D119" s="159" t="s">
        <v>8</v>
      </c>
      <c r="E119" s="160">
        <v>1</v>
      </c>
      <c r="F119" s="157">
        <v>900</v>
      </c>
      <c r="G119" s="37">
        <f t="shared" si="1"/>
        <v>900</v>
      </c>
    </row>
    <row r="120" spans="1:7" ht="38.25">
      <c r="A120" s="36"/>
      <c r="B120" s="122"/>
      <c r="C120" s="158" t="s">
        <v>779</v>
      </c>
      <c r="D120" s="159" t="s">
        <v>8</v>
      </c>
      <c r="E120" s="160">
        <v>1</v>
      </c>
      <c r="F120" s="157">
        <v>300</v>
      </c>
      <c r="G120" s="37">
        <f t="shared" si="1"/>
        <v>300</v>
      </c>
    </row>
    <row r="121" spans="1:7" ht="51">
      <c r="A121" s="36"/>
      <c r="B121" s="122"/>
      <c r="C121" s="158" t="s">
        <v>780</v>
      </c>
      <c r="D121" s="159" t="s">
        <v>18</v>
      </c>
      <c r="E121" s="160">
        <v>3.75</v>
      </c>
      <c r="F121" s="157">
        <v>778.4</v>
      </c>
      <c r="G121" s="37">
        <f t="shared" si="1"/>
        <v>2919</v>
      </c>
    </row>
    <row r="122" spans="1:7" ht="38.25">
      <c r="A122" s="36"/>
      <c r="B122" s="122"/>
      <c r="C122" s="158" t="s">
        <v>781</v>
      </c>
      <c r="D122" s="159" t="s">
        <v>11</v>
      </c>
      <c r="E122" s="160">
        <v>10</v>
      </c>
      <c r="F122" s="157">
        <v>185</v>
      </c>
      <c r="G122" s="37">
        <f t="shared" si="1"/>
        <v>1850</v>
      </c>
    </row>
    <row r="123" spans="1:7" ht="38.25">
      <c r="A123" s="36"/>
      <c r="B123" s="122"/>
      <c r="C123" s="158" t="s">
        <v>782</v>
      </c>
      <c r="D123" s="159" t="s">
        <v>8</v>
      </c>
      <c r="E123" s="160">
        <v>1</v>
      </c>
      <c r="F123" s="157">
        <v>185</v>
      </c>
      <c r="G123" s="37">
        <f t="shared" si="1"/>
        <v>185</v>
      </c>
    </row>
    <row r="124" spans="1:7" ht="25.5">
      <c r="A124" s="36"/>
      <c r="B124" s="122"/>
      <c r="C124" s="158" t="s">
        <v>783</v>
      </c>
      <c r="D124" s="159" t="s">
        <v>8</v>
      </c>
      <c r="E124" s="160">
        <v>1</v>
      </c>
      <c r="F124" s="157">
        <v>355</v>
      </c>
      <c r="G124" s="37">
        <f t="shared" si="1"/>
        <v>355</v>
      </c>
    </row>
    <row r="125" spans="1:7" ht="25.5">
      <c r="A125" s="36"/>
      <c r="B125" s="122"/>
      <c r="C125" s="158" t="s">
        <v>784</v>
      </c>
      <c r="D125" s="159" t="s">
        <v>8</v>
      </c>
      <c r="E125" s="160">
        <v>2</v>
      </c>
      <c r="F125" s="157">
        <v>24.33</v>
      </c>
      <c r="G125" s="37">
        <f t="shared" si="1"/>
        <v>48.66</v>
      </c>
    </row>
    <row r="126" spans="1:7">
      <c r="A126" s="36"/>
      <c r="B126" s="122"/>
      <c r="C126" s="158" t="s">
        <v>785</v>
      </c>
      <c r="D126" s="159" t="s">
        <v>8</v>
      </c>
      <c r="E126" s="160">
        <v>1</v>
      </c>
      <c r="F126" s="157">
        <v>116.76</v>
      </c>
      <c r="G126" s="37">
        <f t="shared" si="1"/>
        <v>116.76</v>
      </c>
    </row>
    <row r="127" spans="1:7" ht="63.75">
      <c r="A127" s="36"/>
      <c r="B127" s="122"/>
      <c r="C127" s="158" t="s">
        <v>786</v>
      </c>
      <c r="D127" s="159" t="s">
        <v>8</v>
      </c>
      <c r="E127" s="160">
        <v>1</v>
      </c>
      <c r="F127" s="157">
        <v>5000</v>
      </c>
      <c r="G127" s="37">
        <f t="shared" si="1"/>
        <v>5000</v>
      </c>
    </row>
    <row r="128" spans="1:7" ht="76.5">
      <c r="A128" s="36"/>
      <c r="B128" s="122"/>
      <c r="C128" s="158" t="s">
        <v>787</v>
      </c>
      <c r="D128" s="159" t="s">
        <v>8</v>
      </c>
      <c r="E128" s="160">
        <v>1</v>
      </c>
      <c r="F128" s="157">
        <v>500</v>
      </c>
      <c r="G128" s="37">
        <f t="shared" si="1"/>
        <v>500</v>
      </c>
    </row>
    <row r="129" spans="1:7" ht="51">
      <c r="A129" s="36"/>
      <c r="B129" s="122"/>
      <c r="C129" s="158" t="s">
        <v>788</v>
      </c>
      <c r="D129" s="159" t="s">
        <v>18</v>
      </c>
      <c r="E129" s="160">
        <v>3.75</v>
      </c>
      <c r="F129" s="157">
        <v>110</v>
      </c>
      <c r="G129" s="37">
        <f t="shared" si="1"/>
        <v>412.5</v>
      </c>
    </row>
    <row r="130" spans="1:7" ht="25.5">
      <c r="A130" s="36"/>
      <c r="B130" s="122"/>
      <c r="C130" s="158" t="s">
        <v>789</v>
      </c>
      <c r="D130" s="159" t="s">
        <v>11</v>
      </c>
      <c r="E130" s="160">
        <v>10</v>
      </c>
      <c r="F130" s="157">
        <v>75</v>
      </c>
      <c r="G130" s="37">
        <f t="shared" si="1"/>
        <v>750</v>
      </c>
    </row>
    <row r="131" spans="1:7" ht="25.5">
      <c r="A131" s="36"/>
      <c r="B131" s="122"/>
      <c r="C131" s="158" t="s">
        <v>790</v>
      </c>
      <c r="D131" s="159" t="s">
        <v>8</v>
      </c>
      <c r="E131" s="160">
        <v>1</v>
      </c>
      <c r="F131" s="157">
        <v>75</v>
      </c>
      <c r="G131" s="37">
        <f t="shared" si="1"/>
        <v>75</v>
      </c>
    </row>
    <row r="132" spans="1:7" ht="25.5">
      <c r="A132" s="36"/>
      <c r="B132" s="122"/>
      <c r="C132" s="158" t="s">
        <v>791</v>
      </c>
      <c r="D132" s="159" t="s">
        <v>8</v>
      </c>
      <c r="E132" s="160">
        <v>1</v>
      </c>
      <c r="F132" s="157">
        <v>100</v>
      </c>
      <c r="G132" s="37">
        <f t="shared" si="1"/>
        <v>100</v>
      </c>
    </row>
    <row r="133" spans="1:7" ht="25.5">
      <c r="A133" s="36"/>
      <c r="B133" s="122"/>
      <c r="C133" s="158" t="s">
        <v>792</v>
      </c>
      <c r="D133" s="159" t="s">
        <v>8</v>
      </c>
      <c r="E133" s="160">
        <v>2</v>
      </c>
      <c r="F133" s="157">
        <v>10</v>
      </c>
      <c r="G133" s="37">
        <f t="shared" si="1"/>
        <v>20</v>
      </c>
    </row>
    <row r="134" spans="1:7" ht="38.25">
      <c r="A134" s="36"/>
      <c r="B134" s="122"/>
      <c r="C134" s="161" t="s">
        <v>793</v>
      </c>
      <c r="D134" s="159"/>
      <c r="E134" s="160"/>
      <c r="F134" s="157"/>
      <c r="G134" s="37">
        <f t="shared" si="1"/>
        <v>0</v>
      </c>
    </row>
    <row r="135" spans="1:7" ht="25.5">
      <c r="A135" s="36"/>
      <c r="B135" s="122"/>
      <c r="C135" s="162" t="s">
        <v>794</v>
      </c>
      <c r="D135" s="163" t="s">
        <v>19</v>
      </c>
      <c r="E135" s="163">
        <v>1</v>
      </c>
      <c r="F135" s="164">
        <v>50</v>
      </c>
      <c r="G135" s="37">
        <f t="shared" si="1"/>
        <v>50</v>
      </c>
    </row>
    <row r="136" spans="1:7" ht="38.25">
      <c r="A136" s="36"/>
      <c r="B136" s="122"/>
      <c r="C136" s="162" t="s">
        <v>795</v>
      </c>
      <c r="D136" s="163" t="s">
        <v>19</v>
      </c>
      <c r="E136" s="163">
        <v>1</v>
      </c>
      <c r="F136" s="164">
        <v>25</v>
      </c>
      <c r="G136" s="37">
        <f t="shared" si="1"/>
        <v>25</v>
      </c>
    </row>
    <row r="137" spans="1:7" ht="25.5">
      <c r="A137" s="36"/>
      <c r="B137" s="122"/>
      <c r="C137" s="162" t="s">
        <v>500</v>
      </c>
      <c r="D137" s="163" t="s">
        <v>19</v>
      </c>
      <c r="E137" s="163">
        <v>1</v>
      </c>
      <c r="F137" s="164">
        <v>50</v>
      </c>
      <c r="G137" s="37">
        <f t="shared" si="1"/>
        <v>50</v>
      </c>
    </row>
    <row r="138" spans="1:7" ht="25.5">
      <c r="A138" s="36"/>
      <c r="B138" s="122"/>
      <c r="C138" s="162" t="s">
        <v>796</v>
      </c>
      <c r="D138" s="163" t="s">
        <v>19</v>
      </c>
      <c r="E138" s="163">
        <v>1</v>
      </c>
      <c r="F138" s="164">
        <v>25</v>
      </c>
      <c r="G138" s="37">
        <f>E138*F138</f>
        <v>25</v>
      </c>
    </row>
    <row r="139" spans="1:7" ht="25.5">
      <c r="A139" s="36"/>
      <c r="B139" s="122"/>
      <c r="C139" s="162" t="s">
        <v>560</v>
      </c>
      <c r="D139" s="163" t="s">
        <v>19</v>
      </c>
      <c r="E139" s="163">
        <v>1</v>
      </c>
      <c r="F139" s="164">
        <v>50</v>
      </c>
      <c r="G139" s="37">
        <f>E139*F139</f>
        <v>50</v>
      </c>
    </row>
    <row r="140" spans="1:7" ht="25.5">
      <c r="A140" s="36"/>
      <c r="B140" s="122"/>
      <c r="C140" s="162" t="s">
        <v>797</v>
      </c>
      <c r="D140" s="163" t="s">
        <v>19</v>
      </c>
      <c r="E140" s="163">
        <v>1</v>
      </c>
      <c r="F140" s="164">
        <v>25</v>
      </c>
      <c r="G140" s="37">
        <f>E140*F140</f>
        <v>25</v>
      </c>
    </row>
    <row r="141" spans="1:7" ht="38.25">
      <c r="A141" s="36"/>
      <c r="B141" s="122"/>
      <c r="C141" s="162" t="s">
        <v>499</v>
      </c>
      <c r="D141" s="163" t="s">
        <v>19</v>
      </c>
      <c r="E141" s="163">
        <v>1</v>
      </c>
      <c r="F141" s="164">
        <v>50</v>
      </c>
      <c r="G141" s="37">
        <f>E141*F141</f>
        <v>50</v>
      </c>
    </row>
    <row r="142" spans="1:7" ht="38.25">
      <c r="A142" s="36"/>
      <c r="B142" s="122"/>
      <c r="C142" s="162" t="s">
        <v>798</v>
      </c>
      <c r="D142" s="163" t="s">
        <v>19</v>
      </c>
      <c r="E142" s="163">
        <v>1</v>
      </c>
      <c r="F142" s="164">
        <v>25</v>
      </c>
      <c r="G142" s="37">
        <f>E142*F142</f>
        <v>25</v>
      </c>
    </row>
    <row r="143" spans="1:7">
      <c r="A143" s="36"/>
      <c r="B143" s="348" t="s">
        <v>805</v>
      </c>
      <c r="C143" s="348"/>
      <c r="D143" s="348"/>
      <c r="E143" s="348"/>
      <c r="F143" s="348"/>
      <c r="G143" s="349"/>
    </row>
    <row r="144" spans="1:7">
      <c r="A144" s="36"/>
      <c r="B144" s="122"/>
      <c r="C144" s="162" t="s">
        <v>813</v>
      </c>
      <c r="D144" s="162" t="s">
        <v>11</v>
      </c>
      <c r="E144" s="162">
        <v>18</v>
      </c>
      <c r="F144" s="134"/>
      <c r="G144" s="37"/>
    </row>
    <row r="145" spans="1:7">
      <c r="A145" s="36"/>
      <c r="B145" s="122"/>
      <c r="C145" s="162" t="s">
        <v>814</v>
      </c>
      <c r="D145" s="162" t="s">
        <v>11</v>
      </c>
      <c r="E145" s="162">
        <v>18</v>
      </c>
      <c r="F145" s="134"/>
      <c r="G145" s="37"/>
    </row>
    <row r="146" spans="1:7">
      <c r="A146" s="36"/>
      <c r="B146" s="122"/>
      <c r="C146" s="162" t="s">
        <v>815</v>
      </c>
      <c r="D146" s="162" t="s">
        <v>11</v>
      </c>
      <c r="E146" s="162">
        <v>97</v>
      </c>
      <c r="F146" s="134"/>
      <c r="G146" s="37"/>
    </row>
    <row r="147" spans="1:7">
      <c r="A147" s="36"/>
      <c r="B147" s="122"/>
      <c r="C147" s="162" t="s">
        <v>816</v>
      </c>
      <c r="D147" s="162" t="s">
        <v>11</v>
      </c>
      <c r="E147" s="162">
        <v>97</v>
      </c>
      <c r="F147" s="134"/>
      <c r="G147" s="37"/>
    </row>
    <row r="148" spans="1:7">
      <c r="A148" s="36"/>
      <c r="B148" s="122"/>
      <c r="C148" s="162" t="s">
        <v>817</v>
      </c>
      <c r="D148" s="162" t="s">
        <v>11</v>
      </c>
      <c r="E148" s="162">
        <v>127</v>
      </c>
      <c r="F148" s="134"/>
      <c r="G148" s="37"/>
    </row>
    <row r="149" spans="1:7">
      <c r="A149" s="36"/>
      <c r="B149" s="122"/>
      <c r="C149" s="162" t="s">
        <v>818</v>
      </c>
      <c r="D149" s="162" t="s">
        <v>11</v>
      </c>
      <c r="E149" s="162">
        <v>127</v>
      </c>
      <c r="F149" s="134"/>
      <c r="G149" s="37"/>
    </row>
    <row r="150" spans="1:7">
      <c r="A150" s="36"/>
      <c r="B150" s="122"/>
      <c r="C150" s="162" t="s">
        <v>819</v>
      </c>
      <c r="D150" s="162" t="s">
        <v>11</v>
      </c>
      <c r="E150" s="162">
        <v>17.600000000000001</v>
      </c>
      <c r="F150" s="134"/>
      <c r="G150" s="37"/>
    </row>
    <row r="151" spans="1:7">
      <c r="A151" s="36"/>
      <c r="B151" s="122"/>
      <c r="C151" s="162" t="s">
        <v>820</v>
      </c>
      <c r="D151" s="162" t="s">
        <v>11</v>
      </c>
      <c r="E151" s="162">
        <v>17.600000000000001</v>
      </c>
      <c r="F151" s="134"/>
      <c r="G151" s="37"/>
    </row>
    <row r="152" spans="1:7">
      <c r="A152" s="36"/>
      <c r="B152" s="122"/>
      <c r="C152" s="162" t="s">
        <v>821</v>
      </c>
      <c r="D152" s="162" t="s">
        <v>11</v>
      </c>
      <c r="E152" s="162">
        <v>61.6</v>
      </c>
      <c r="F152" s="134"/>
      <c r="G152" s="37"/>
    </row>
    <row r="153" spans="1:7">
      <c r="A153" s="36"/>
      <c r="B153" s="122"/>
      <c r="C153" s="162" t="s">
        <v>822</v>
      </c>
      <c r="D153" s="162" t="s">
        <v>11</v>
      </c>
      <c r="E153" s="162">
        <v>61.6</v>
      </c>
      <c r="F153" s="134"/>
      <c r="G153" s="37"/>
    </row>
    <row r="154" spans="1:7">
      <c r="A154" s="36"/>
      <c r="B154" s="122"/>
      <c r="C154" s="162" t="s">
        <v>823</v>
      </c>
      <c r="D154" s="162" t="s">
        <v>11</v>
      </c>
      <c r="E154" s="162">
        <v>40</v>
      </c>
      <c r="F154" s="134"/>
      <c r="G154" s="37"/>
    </row>
    <row r="155" spans="1:7">
      <c r="A155" s="36"/>
      <c r="B155" s="122"/>
      <c r="C155" s="162" t="s">
        <v>824</v>
      </c>
      <c r="D155" s="162" t="s">
        <v>11</v>
      </c>
      <c r="E155" s="162">
        <v>40</v>
      </c>
      <c r="F155" s="134"/>
      <c r="G155" s="37"/>
    </row>
    <row r="156" spans="1:7">
      <c r="A156" s="36"/>
      <c r="B156" s="122"/>
      <c r="C156" s="162" t="s">
        <v>825</v>
      </c>
      <c r="D156" s="162" t="s">
        <v>8</v>
      </c>
      <c r="E156" s="162">
        <v>8</v>
      </c>
      <c r="F156" s="134"/>
      <c r="G156" s="37"/>
    </row>
    <row r="157" spans="1:7">
      <c r="A157" s="36"/>
      <c r="B157" s="122"/>
      <c r="C157" s="162" t="s">
        <v>826</v>
      </c>
      <c r="D157" s="162" t="s">
        <v>8</v>
      </c>
      <c r="E157" s="162">
        <v>8</v>
      </c>
      <c r="F157" s="134"/>
      <c r="G157" s="37"/>
    </row>
    <row r="158" spans="1:7" ht="51">
      <c r="A158" s="36"/>
      <c r="B158" s="122"/>
      <c r="C158" s="162" t="s">
        <v>827</v>
      </c>
      <c r="D158" s="162" t="s">
        <v>8</v>
      </c>
      <c r="E158" s="162">
        <v>13</v>
      </c>
      <c r="F158" s="134"/>
      <c r="G158" s="37"/>
    </row>
    <row r="159" spans="1:7">
      <c r="A159" s="36"/>
      <c r="B159" s="122"/>
      <c r="C159" s="162" t="s">
        <v>828</v>
      </c>
      <c r="D159" s="162" t="s">
        <v>17</v>
      </c>
      <c r="E159" s="162">
        <v>52</v>
      </c>
      <c r="F159" s="134"/>
      <c r="G159" s="37"/>
    </row>
    <row r="160" spans="1:7">
      <c r="A160" s="36"/>
      <c r="B160" s="122"/>
      <c r="C160" s="162" t="s">
        <v>829</v>
      </c>
      <c r="D160" s="162" t="s">
        <v>17</v>
      </c>
      <c r="E160" s="162">
        <v>108</v>
      </c>
      <c r="F160" s="134"/>
      <c r="G160" s="37"/>
    </row>
    <row r="161" spans="1:7">
      <c r="A161" s="36"/>
      <c r="B161" s="122"/>
      <c r="C161" s="162" t="s">
        <v>830</v>
      </c>
      <c r="D161" s="162" t="s">
        <v>17</v>
      </c>
      <c r="E161" s="162">
        <v>1304</v>
      </c>
      <c r="F161" s="134"/>
      <c r="G161" s="37"/>
    </row>
    <row r="162" spans="1:7">
      <c r="A162" s="36"/>
      <c r="B162" s="122"/>
      <c r="C162" s="162" t="s">
        <v>831</v>
      </c>
      <c r="D162" s="162" t="s">
        <v>17</v>
      </c>
      <c r="E162" s="162">
        <v>1464</v>
      </c>
      <c r="F162" s="134"/>
      <c r="G162" s="37"/>
    </row>
    <row r="163" spans="1:7">
      <c r="A163" s="36"/>
      <c r="B163" s="122"/>
      <c r="C163" s="162" t="s">
        <v>832</v>
      </c>
      <c r="D163" s="162" t="s">
        <v>198</v>
      </c>
      <c r="E163" s="162">
        <v>120</v>
      </c>
      <c r="F163" s="134"/>
      <c r="G163" s="37"/>
    </row>
    <row r="164" spans="1:7">
      <c r="A164" s="36"/>
      <c r="B164" s="122"/>
      <c r="C164" s="162" t="s">
        <v>833</v>
      </c>
      <c r="D164" s="162" t="s">
        <v>17</v>
      </c>
      <c r="E164" s="162">
        <v>1464</v>
      </c>
      <c r="F164" s="134"/>
      <c r="G164" s="37"/>
    </row>
    <row r="165" spans="1:7">
      <c r="A165" s="36"/>
      <c r="B165" s="348" t="s">
        <v>801</v>
      </c>
      <c r="C165" s="348"/>
      <c r="D165" s="348"/>
      <c r="E165" s="348"/>
      <c r="F165" s="348"/>
      <c r="G165" s="349"/>
    </row>
    <row r="166" spans="1:7" ht="24">
      <c r="A166" s="36"/>
      <c r="B166" s="122"/>
      <c r="C166" s="130" t="s">
        <v>834</v>
      </c>
      <c r="D166" s="131" t="s">
        <v>11</v>
      </c>
      <c r="E166" s="132">
        <v>6</v>
      </c>
      <c r="F166" s="134"/>
      <c r="G166" s="37"/>
    </row>
    <row r="167" spans="1:7" ht="24">
      <c r="A167" s="36"/>
      <c r="B167" s="122"/>
      <c r="C167" s="130" t="s">
        <v>835</v>
      </c>
      <c r="D167" s="131" t="s">
        <v>11</v>
      </c>
      <c r="E167" s="132">
        <v>6</v>
      </c>
      <c r="F167" s="134"/>
      <c r="G167" s="37"/>
    </row>
    <row r="168" spans="1:7" ht="24">
      <c r="A168" s="36"/>
      <c r="B168" s="122"/>
      <c r="C168" s="130" t="s">
        <v>836</v>
      </c>
      <c r="D168" s="131" t="s">
        <v>11</v>
      </c>
      <c r="E168" s="132">
        <v>8</v>
      </c>
      <c r="F168" s="134"/>
      <c r="G168" s="37"/>
    </row>
    <row r="169" spans="1:7" ht="24">
      <c r="A169" s="36"/>
      <c r="B169" s="122"/>
      <c r="C169" s="130" t="s">
        <v>837</v>
      </c>
      <c r="D169" s="131" t="s">
        <v>11</v>
      </c>
      <c r="E169" s="132">
        <v>8</v>
      </c>
      <c r="F169" s="134"/>
      <c r="G169" s="37"/>
    </row>
    <row r="170" spans="1:7" ht="24">
      <c r="A170" s="36"/>
      <c r="B170" s="122"/>
      <c r="C170" s="130" t="s">
        <v>838</v>
      </c>
      <c r="D170" s="131" t="s">
        <v>11</v>
      </c>
      <c r="E170" s="132">
        <v>179</v>
      </c>
      <c r="F170" s="134"/>
      <c r="G170" s="37"/>
    </row>
    <row r="171" spans="1:7" ht="24">
      <c r="A171" s="36"/>
      <c r="B171" s="122"/>
      <c r="C171" s="130" t="s">
        <v>839</v>
      </c>
      <c r="D171" s="131" t="s">
        <v>11</v>
      </c>
      <c r="E171" s="132">
        <v>179</v>
      </c>
      <c r="F171" s="134"/>
      <c r="G171" s="37"/>
    </row>
    <row r="172" spans="1:7" ht="24">
      <c r="A172" s="36"/>
      <c r="B172" s="122"/>
      <c r="C172" s="130" t="s">
        <v>840</v>
      </c>
      <c r="D172" s="131" t="s">
        <v>11</v>
      </c>
      <c r="E172" s="132">
        <v>4</v>
      </c>
      <c r="F172" s="134"/>
      <c r="G172" s="37"/>
    </row>
    <row r="173" spans="1:7" ht="24">
      <c r="A173" s="36"/>
      <c r="B173" s="122"/>
      <c r="C173" s="130" t="s">
        <v>841</v>
      </c>
      <c r="D173" s="131" t="s">
        <v>11</v>
      </c>
      <c r="E173" s="132">
        <v>4</v>
      </c>
      <c r="F173" s="134"/>
      <c r="G173" s="37"/>
    </row>
    <row r="174" spans="1:7">
      <c r="A174" s="36"/>
      <c r="B174" s="122"/>
      <c r="C174" s="130" t="s">
        <v>842</v>
      </c>
      <c r="D174" s="131" t="s">
        <v>8</v>
      </c>
      <c r="E174" s="132">
        <v>3</v>
      </c>
      <c r="F174" s="134"/>
      <c r="G174" s="37"/>
    </row>
    <row r="175" spans="1:7">
      <c r="A175" s="36"/>
      <c r="B175" s="122"/>
      <c r="C175" s="130" t="s">
        <v>843</v>
      </c>
      <c r="D175" s="131" t="s">
        <v>8</v>
      </c>
      <c r="E175" s="132">
        <v>3</v>
      </c>
      <c r="F175" s="134"/>
      <c r="G175" s="37"/>
    </row>
    <row r="176" spans="1:7">
      <c r="A176" s="36"/>
      <c r="B176" s="122"/>
      <c r="C176" s="130" t="s">
        <v>844</v>
      </c>
      <c r="D176" s="131" t="s">
        <v>8</v>
      </c>
      <c r="E176" s="132">
        <v>2</v>
      </c>
      <c r="F176" s="134"/>
      <c r="G176" s="37"/>
    </row>
    <row r="177" spans="1:7">
      <c r="A177" s="36"/>
      <c r="B177" s="122"/>
      <c r="C177" s="130" t="s">
        <v>845</v>
      </c>
      <c r="D177" s="131" t="s">
        <v>8</v>
      </c>
      <c r="E177" s="132">
        <v>2</v>
      </c>
      <c r="F177" s="134"/>
      <c r="G177" s="37"/>
    </row>
    <row r="178" spans="1:7">
      <c r="A178" s="36"/>
      <c r="B178" s="122"/>
      <c r="C178" s="130" t="s">
        <v>846</v>
      </c>
      <c r="D178" s="131" t="s">
        <v>8</v>
      </c>
      <c r="E178" s="132">
        <v>1</v>
      </c>
      <c r="F178" s="134"/>
      <c r="G178" s="37"/>
    </row>
    <row r="179" spans="1:7">
      <c r="A179" s="36"/>
      <c r="B179" s="122"/>
      <c r="C179" s="130" t="s">
        <v>847</v>
      </c>
      <c r="D179" s="131" t="s">
        <v>8</v>
      </c>
      <c r="E179" s="132">
        <v>1</v>
      </c>
      <c r="F179" s="134"/>
      <c r="G179" s="37"/>
    </row>
    <row r="180" spans="1:7">
      <c r="A180" s="36"/>
      <c r="B180" s="122"/>
      <c r="C180" s="130" t="s">
        <v>848</v>
      </c>
      <c r="D180" s="131" t="s">
        <v>8</v>
      </c>
      <c r="E180" s="132">
        <v>3</v>
      </c>
      <c r="F180" s="134"/>
      <c r="G180" s="37"/>
    </row>
    <row r="181" spans="1:7">
      <c r="A181" s="36"/>
      <c r="B181" s="122"/>
      <c r="C181" s="130" t="s">
        <v>849</v>
      </c>
      <c r="D181" s="131" t="s">
        <v>8</v>
      </c>
      <c r="E181" s="132">
        <v>3</v>
      </c>
      <c r="F181" s="134"/>
      <c r="G181" s="37"/>
    </row>
    <row r="182" spans="1:7">
      <c r="A182" s="36"/>
      <c r="B182" s="122"/>
      <c r="C182" s="130" t="s">
        <v>850</v>
      </c>
      <c r="D182" s="131" t="s">
        <v>17</v>
      </c>
      <c r="E182" s="132">
        <v>30</v>
      </c>
      <c r="F182" s="134"/>
      <c r="G182" s="37"/>
    </row>
    <row r="183" spans="1:7">
      <c r="A183" s="36"/>
      <c r="B183" s="122"/>
      <c r="C183" s="130" t="s">
        <v>851</v>
      </c>
      <c r="D183" s="131" t="s">
        <v>17</v>
      </c>
      <c r="E183" s="132">
        <v>50</v>
      </c>
      <c r="F183" s="134"/>
      <c r="G183" s="37"/>
    </row>
    <row r="184" spans="1:7">
      <c r="A184" s="36"/>
      <c r="B184" s="122"/>
      <c r="C184" s="130" t="s">
        <v>830</v>
      </c>
      <c r="D184" s="131" t="s">
        <v>17</v>
      </c>
      <c r="E184" s="132">
        <v>156.4</v>
      </c>
      <c r="F184" s="134"/>
      <c r="G184" s="37"/>
    </row>
    <row r="185" spans="1:7">
      <c r="A185" s="36"/>
      <c r="B185" s="122"/>
      <c r="C185" s="130" t="s">
        <v>852</v>
      </c>
      <c r="D185" s="131" t="s">
        <v>17</v>
      </c>
      <c r="E185" s="132">
        <v>236.4</v>
      </c>
      <c r="F185" s="134"/>
      <c r="G185" s="37"/>
    </row>
    <row r="186" spans="1:7">
      <c r="A186" s="36"/>
      <c r="B186" s="122"/>
      <c r="C186" s="130" t="s">
        <v>833</v>
      </c>
      <c r="D186" s="131" t="s">
        <v>17</v>
      </c>
      <c r="E186" s="132">
        <v>236.4</v>
      </c>
      <c r="F186" s="134"/>
      <c r="G186" s="37"/>
    </row>
    <row r="187" spans="1:7">
      <c r="A187" s="36"/>
      <c r="B187" s="122"/>
      <c r="C187" s="130" t="s">
        <v>853</v>
      </c>
      <c r="D187" s="131" t="s">
        <v>11</v>
      </c>
      <c r="E187" s="132">
        <v>1</v>
      </c>
      <c r="F187" s="134"/>
      <c r="G187" s="37"/>
    </row>
    <row r="188" spans="1:7" ht="24">
      <c r="A188" s="36"/>
      <c r="B188" s="122"/>
      <c r="C188" s="130" t="s">
        <v>854</v>
      </c>
      <c r="D188" s="131" t="s">
        <v>11</v>
      </c>
      <c r="E188" s="132">
        <v>1.5</v>
      </c>
      <c r="F188" s="134"/>
      <c r="G188" s="37"/>
    </row>
    <row r="189" spans="1:7">
      <c r="A189" s="36"/>
      <c r="B189" s="122"/>
      <c r="C189" s="130" t="s">
        <v>855</v>
      </c>
      <c r="D189" s="131" t="s">
        <v>8</v>
      </c>
      <c r="E189" s="132">
        <v>2</v>
      </c>
      <c r="F189" s="134"/>
      <c r="G189" s="37"/>
    </row>
    <row r="190" spans="1:7">
      <c r="A190" s="36"/>
      <c r="B190" s="122"/>
      <c r="C190" s="130" t="s">
        <v>856</v>
      </c>
      <c r="D190" s="131" t="s">
        <v>8</v>
      </c>
      <c r="E190" s="132">
        <v>1</v>
      </c>
      <c r="F190" s="134"/>
      <c r="G190" s="37"/>
    </row>
    <row r="191" spans="1:7">
      <c r="A191" s="36"/>
      <c r="B191" s="122"/>
      <c r="C191" s="130" t="s">
        <v>857</v>
      </c>
      <c r="D191" s="131" t="s">
        <v>8</v>
      </c>
      <c r="E191" s="132">
        <v>1</v>
      </c>
      <c r="F191" s="134"/>
      <c r="G191" s="37"/>
    </row>
    <row r="192" spans="1:7" ht="24">
      <c r="A192" s="36"/>
      <c r="B192" s="122"/>
      <c r="C192" s="130" t="s">
        <v>858</v>
      </c>
      <c r="D192" s="131" t="s">
        <v>8</v>
      </c>
      <c r="E192" s="132">
        <v>1</v>
      </c>
      <c r="F192" s="134"/>
      <c r="G192" s="37"/>
    </row>
    <row r="193" spans="1:7">
      <c r="A193" s="36"/>
      <c r="B193" s="122"/>
      <c r="C193" s="130" t="s">
        <v>859</v>
      </c>
      <c r="D193" s="131" t="s">
        <v>8</v>
      </c>
      <c r="E193" s="132">
        <v>1</v>
      </c>
      <c r="F193" s="134"/>
      <c r="G193" s="37"/>
    </row>
    <row r="194" spans="1:7">
      <c r="A194" s="36"/>
      <c r="B194" s="122"/>
      <c r="C194" s="130" t="s">
        <v>860</v>
      </c>
      <c r="D194" s="131" t="s">
        <v>8</v>
      </c>
      <c r="E194" s="132">
        <v>1</v>
      </c>
      <c r="F194" s="134"/>
      <c r="G194" s="37"/>
    </row>
    <row r="195" spans="1:7">
      <c r="A195" s="36"/>
      <c r="B195" s="122"/>
      <c r="C195" s="130" t="s">
        <v>861</v>
      </c>
      <c r="D195" s="131" t="s">
        <v>8</v>
      </c>
      <c r="E195" s="132">
        <v>1</v>
      </c>
      <c r="F195" s="134"/>
      <c r="G195" s="37"/>
    </row>
    <row r="196" spans="1:7">
      <c r="A196" s="36"/>
      <c r="B196" s="122"/>
      <c r="C196" s="130" t="s">
        <v>862</v>
      </c>
      <c r="D196" s="131" t="s">
        <v>8</v>
      </c>
      <c r="E196" s="132">
        <v>1</v>
      </c>
      <c r="F196" s="134"/>
      <c r="G196" s="37"/>
    </row>
    <row r="198" spans="1:7" ht="14.45" customHeight="1">
      <c r="C198" s="341" t="s">
        <v>14</v>
      </c>
      <c r="D198" s="342"/>
      <c r="E198" s="342"/>
      <c r="F198" s="343"/>
      <c r="G198" s="19">
        <f>SUM(G9:G196)</f>
        <v>142718.40300000002</v>
      </c>
    </row>
    <row r="199" spans="1:7" ht="13.15" customHeight="1">
      <c r="C199" s="341" t="s">
        <v>13</v>
      </c>
      <c r="D199" s="342"/>
      <c r="E199" s="342"/>
      <c r="F199" s="343"/>
      <c r="G199" s="19">
        <f>(G198)*1.2</f>
        <v>171262.08360000001</v>
      </c>
    </row>
  </sheetData>
  <mergeCells count="10">
    <mergeCell ref="C198:F198"/>
    <mergeCell ref="C199:F199"/>
    <mergeCell ref="B143:G143"/>
    <mergeCell ref="B165:G165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2" fitToHeight="0" orientation="portrait" r:id="rId1"/>
  <headerFoot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sqref="A1:G1"/>
    </sheetView>
  </sheetViews>
  <sheetFormatPr defaultRowHeight="12.75"/>
  <cols>
    <col min="1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 t="s">
        <v>800</v>
      </c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812</v>
      </c>
      <c r="C8" s="348"/>
      <c r="D8" s="348"/>
      <c r="E8" s="348"/>
      <c r="F8" s="348"/>
      <c r="G8" s="349"/>
    </row>
    <row r="9" spans="1:7">
      <c r="A9" s="36"/>
      <c r="B9" s="122"/>
      <c r="C9" s="154"/>
      <c r="D9" s="155"/>
      <c r="E9" s="156"/>
      <c r="F9" s="157"/>
      <c r="G9" s="37">
        <f>E9*F9</f>
        <v>0</v>
      </c>
    </row>
    <row r="10" spans="1:7">
      <c r="A10" s="36"/>
      <c r="B10" s="122"/>
      <c r="C10" s="162"/>
      <c r="D10" s="163"/>
      <c r="E10" s="163"/>
      <c r="F10" s="164"/>
      <c r="G10" s="37">
        <f>E10*F10</f>
        <v>0</v>
      </c>
    </row>
    <row r="11" spans="1:7">
      <c r="A11" s="36"/>
      <c r="B11" s="348" t="s">
        <v>805</v>
      </c>
      <c r="C11" s="348"/>
      <c r="D11" s="348"/>
      <c r="E11" s="348"/>
      <c r="F11" s="348"/>
      <c r="G11" s="349"/>
    </row>
    <row r="12" spans="1:7">
      <c r="A12" s="36"/>
      <c r="B12" s="122"/>
      <c r="C12" s="162" t="s">
        <v>802</v>
      </c>
      <c r="D12" s="162" t="s">
        <v>11</v>
      </c>
      <c r="E12" s="162">
        <v>4.2549999999999999</v>
      </c>
      <c r="F12" s="134"/>
      <c r="G12" s="37"/>
    </row>
    <row r="13" spans="1:7" ht="25.5">
      <c r="A13" s="36"/>
      <c r="B13" s="122"/>
      <c r="C13" s="162" t="s">
        <v>611</v>
      </c>
      <c r="D13" s="162" t="s">
        <v>11</v>
      </c>
      <c r="E13" s="162">
        <v>62.559999999999995</v>
      </c>
      <c r="F13" s="134"/>
      <c r="G13" s="37"/>
    </row>
    <row r="14" spans="1:7">
      <c r="A14" s="36"/>
      <c r="B14" s="122"/>
      <c r="C14" s="162" t="s">
        <v>803</v>
      </c>
      <c r="D14" s="162" t="s">
        <v>8</v>
      </c>
      <c r="E14" s="162">
        <v>2</v>
      </c>
      <c r="F14" s="134"/>
      <c r="G14" s="37"/>
    </row>
    <row r="15" spans="1:7" ht="25.5">
      <c r="A15" s="36"/>
      <c r="B15" s="122"/>
      <c r="C15" s="162" t="s">
        <v>612</v>
      </c>
      <c r="D15" s="162" t="s">
        <v>8</v>
      </c>
      <c r="E15" s="162">
        <v>10</v>
      </c>
      <c r="F15" s="134"/>
      <c r="G15" s="37"/>
    </row>
    <row r="16" spans="1:7">
      <c r="A16" s="36"/>
      <c r="B16" s="122"/>
      <c r="C16" s="162" t="s">
        <v>804</v>
      </c>
      <c r="D16" s="162" t="s">
        <v>8</v>
      </c>
      <c r="E16" s="162">
        <v>1</v>
      </c>
      <c r="F16" s="134"/>
      <c r="G16" s="37"/>
    </row>
    <row r="17" spans="1:7">
      <c r="A17" s="36"/>
      <c r="B17" s="122"/>
      <c r="C17" s="162" t="s">
        <v>613</v>
      </c>
      <c r="D17" s="162" t="s">
        <v>8</v>
      </c>
      <c r="E17" s="162">
        <v>38</v>
      </c>
      <c r="F17" s="134"/>
      <c r="G17" s="37"/>
    </row>
    <row r="18" spans="1:7">
      <c r="A18" s="36"/>
      <c r="B18" s="348" t="s">
        <v>801</v>
      </c>
      <c r="C18" s="348"/>
      <c r="D18" s="348"/>
      <c r="E18" s="348"/>
      <c r="F18" s="348"/>
      <c r="G18" s="349"/>
    </row>
    <row r="19" spans="1:7">
      <c r="A19" s="36"/>
      <c r="B19" s="122"/>
      <c r="C19" s="130" t="s">
        <v>806</v>
      </c>
      <c r="D19" s="131" t="s">
        <v>11</v>
      </c>
      <c r="E19" s="132">
        <v>4.3699999999999992</v>
      </c>
      <c r="F19" s="134"/>
      <c r="G19" s="37"/>
    </row>
    <row r="20" spans="1:7">
      <c r="A20" s="36"/>
      <c r="B20" s="122"/>
      <c r="C20" s="130" t="s">
        <v>807</v>
      </c>
      <c r="D20" s="131" t="s">
        <v>11</v>
      </c>
      <c r="E20" s="132">
        <v>2.0699999999999998</v>
      </c>
      <c r="F20" s="134"/>
      <c r="G20" s="37"/>
    </row>
    <row r="21" spans="1:7">
      <c r="A21" s="36"/>
      <c r="B21" s="122"/>
      <c r="C21" s="130" t="s">
        <v>808</v>
      </c>
      <c r="D21" s="131" t="s">
        <v>11</v>
      </c>
      <c r="E21" s="132">
        <v>0.57499999999999996</v>
      </c>
      <c r="F21" s="134"/>
      <c r="G21" s="37"/>
    </row>
    <row r="22" spans="1:7">
      <c r="A22" s="36"/>
      <c r="B22" s="122"/>
      <c r="C22" s="130" t="s">
        <v>809</v>
      </c>
      <c r="D22" s="131" t="s">
        <v>8</v>
      </c>
      <c r="E22" s="132">
        <v>1</v>
      </c>
      <c r="F22" s="134"/>
      <c r="G22" s="37"/>
    </row>
    <row r="23" spans="1:7">
      <c r="A23" s="36"/>
      <c r="B23" s="122"/>
      <c r="C23" s="130" t="s">
        <v>810</v>
      </c>
      <c r="D23" s="131" t="s">
        <v>8</v>
      </c>
      <c r="E23" s="132">
        <v>2</v>
      </c>
      <c r="F23" s="134"/>
      <c r="G23" s="37"/>
    </row>
    <row r="24" spans="1:7">
      <c r="A24" s="36"/>
      <c r="B24" s="122"/>
      <c r="C24" s="130" t="s">
        <v>811</v>
      </c>
      <c r="D24" s="131" t="s">
        <v>8</v>
      </c>
      <c r="E24" s="132">
        <v>1</v>
      </c>
      <c r="F24" s="134"/>
      <c r="G24" s="37"/>
    </row>
    <row r="26" spans="1:7" ht="14.45" customHeight="1">
      <c r="C26" s="341" t="s">
        <v>14</v>
      </c>
      <c r="D26" s="342"/>
      <c r="E26" s="342"/>
      <c r="F26" s="343"/>
      <c r="G26" s="19">
        <f>SUM(G9:G24)</f>
        <v>0</v>
      </c>
    </row>
    <row r="27" spans="1:7" ht="13.15" customHeight="1">
      <c r="C27" s="341" t="s">
        <v>13</v>
      </c>
      <c r="D27" s="342"/>
      <c r="E27" s="342"/>
      <c r="F27" s="343"/>
      <c r="G27" s="19">
        <f>(G26)*1.2</f>
        <v>0</v>
      </c>
    </row>
  </sheetData>
  <mergeCells count="10">
    <mergeCell ref="B11:G11"/>
    <mergeCell ref="B18:G18"/>
    <mergeCell ref="C26:F26"/>
    <mergeCell ref="C27:F27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2" fitToHeight="0" orientation="portrait" r:id="rId1"/>
  <headerFoot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 t="s">
        <v>433</v>
      </c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 thickBot="1">
      <c r="A8" s="35" t="s">
        <v>2</v>
      </c>
      <c r="B8" s="348" t="s">
        <v>434</v>
      </c>
      <c r="C8" s="348"/>
      <c r="D8" s="348"/>
      <c r="E8" s="348"/>
      <c r="F8" s="348"/>
      <c r="G8" s="349"/>
    </row>
    <row r="9" spans="1:7" ht="16.5" thickBot="1">
      <c r="A9" s="36"/>
      <c r="B9" s="21"/>
      <c r="C9" s="96" t="s">
        <v>435</v>
      </c>
      <c r="D9" s="97"/>
      <c r="E9" s="97"/>
      <c r="F9" s="97"/>
      <c r="G9" s="37"/>
    </row>
    <row r="10" spans="1:7" ht="16.5" thickBot="1">
      <c r="A10" s="36"/>
      <c r="B10" s="21"/>
      <c r="C10" s="98" t="s">
        <v>436</v>
      </c>
      <c r="D10" s="99" t="s">
        <v>19</v>
      </c>
      <c r="E10" s="104">
        <v>14</v>
      </c>
      <c r="F10" s="105">
        <v>28</v>
      </c>
      <c r="G10" s="37">
        <f>E10*F10</f>
        <v>392</v>
      </c>
    </row>
    <row r="11" spans="1:7" ht="16.5" thickBot="1">
      <c r="A11" s="36"/>
      <c r="B11" s="21"/>
      <c r="C11" s="98" t="s">
        <v>437</v>
      </c>
      <c r="D11" s="99" t="s">
        <v>19</v>
      </c>
      <c r="E11" s="104">
        <v>5</v>
      </c>
      <c r="F11" s="105">
        <v>37</v>
      </c>
      <c r="G11" s="37">
        <f t="shared" ref="G11:G40" si="0">E11*F11</f>
        <v>185</v>
      </c>
    </row>
    <row r="12" spans="1:7" ht="16.5" thickBot="1">
      <c r="A12" s="36"/>
      <c r="B12" s="21"/>
      <c r="C12" s="98" t="s">
        <v>438</v>
      </c>
      <c r="D12" s="99" t="s">
        <v>19</v>
      </c>
      <c r="E12" s="104">
        <v>15</v>
      </c>
      <c r="F12" s="105">
        <v>37</v>
      </c>
      <c r="G12" s="37">
        <f t="shared" si="0"/>
        <v>555</v>
      </c>
    </row>
    <row r="13" spans="1:7" ht="16.5" thickBot="1">
      <c r="A13" s="36"/>
      <c r="B13" s="21"/>
      <c r="C13" s="98" t="s">
        <v>439</v>
      </c>
      <c r="D13" s="99" t="s">
        <v>19</v>
      </c>
      <c r="E13" s="104">
        <v>3</v>
      </c>
      <c r="F13" s="105">
        <v>17</v>
      </c>
      <c r="G13" s="37">
        <f t="shared" si="0"/>
        <v>51</v>
      </c>
    </row>
    <row r="14" spans="1:7" ht="16.5" thickBot="1">
      <c r="A14" s="36"/>
      <c r="B14" s="21"/>
      <c r="C14" s="98" t="s">
        <v>440</v>
      </c>
      <c r="D14" s="99" t="s">
        <v>19</v>
      </c>
      <c r="E14" s="104">
        <v>13</v>
      </c>
      <c r="F14" s="105">
        <v>28</v>
      </c>
      <c r="G14" s="37">
        <f t="shared" si="0"/>
        <v>364</v>
      </c>
    </row>
    <row r="15" spans="1:7" ht="16.5" thickBot="1">
      <c r="A15" s="36"/>
      <c r="B15" s="21"/>
      <c r="C15" s="98" t="s">
        <v>441</v>
      </c>
      <c r="D15" s="99" t="s">
        <v>19</v>
      </c>
      <c r="E15" s="104">
        <v>1</v>
      </c>
      <c r="F15" s="105">
        <v>36</v>
      </c>
      <c r="G15" s="37">
        <f t="shared" si="0"/>
        <v>36</v>
      </c>
    </row>
    <row r="16" spans="1:7" ht="16.5" thickBot="1">
      <c r="A16" s="36"/>
      <c r="B16" s="21"/>
      <c r="C16" s="98" t="s">
        <v>442</v>
      </c>
      <c r="D16" s="99"/>
      <c r="E16" s="104"/>
      <c r="F16" s="105"/>
      <c r="G16" s="37">
        <f t="shared" si="0"/>
        <v>0</v>
      </c>
    </row>
    <row r="17" spans="1:7" ht="16.5" thickBot="1">
      <c r="A17" s="36"/>
      <c r="B17" s="21"/>
      <c r="C17" s="98" t="s">
        <v>443</v>
      </c>
      <c r="D17" s="99" t="s">
        <v>19</v>
      </c>
      <c r="E17" s="104">
        <v>11</v>
      </c>
      <c r="F17" s="105">
        <v>7</v>
      </c>
      <c r="G17" s="37">
        <f t="shared" si="0"/>
        <v>77</v>
      </c>
    </row>
    <row r="18" spans="1:7" ht="16.5" thickBot="1">
      <c r="A18" s="36"/>
      <c r="B18" s="21"/>
      <c r="C18" s="98" t="s">
        <v>444</v>
      </c>
      <c r="D18" s="99" t="s">
        <v>19</v>
      </c>
      <c r="E18" s="104">
        <v>7</v>
      </c>
      <c r="F18" s="105">
        <v>5</v>
      </c>
      <c r="G18" s="37">
        <f t="shared" si="0"/>
        <v>35</v>
      </c>
    </row>
    <row r="19" spans="1:7" ht="16.5" thickBot="1">
      <c r="A19" s="36"/>
      <c r="B19" s="21"/>
      <c r="C19" s="98" t="s">
        <v>445</v>
      </c>
      <c r="D19" s="99" t="s">
        <v>19</v>
      </c>
      <c r="E19" s="104">
        <v>10</v>
      </c>
      <c r="F19" s="105">
        <v>11</v>
      </c>
      <c r="G19" s="37">
        <f t="shared" si="0"/>
        <v>110</v>
      </c>
    </row>
    <row r="20" spans="1:7" ht="16.5" thickBot="1">
      <c r="A20" s="36"/>
      <c r="B20" s="21"/>
      <c r="C20" s="98" t="s">
        <v>446</v>
      </c>
      <c r="D20" s="99" t="s">
        <v>96</v>
      </c>
      <c r="E20" s="104">
        <v>45</v>
      </c>
      <c r="F20" s="105">
        <v>14</v>
      </c>
      <c r="G20" s="37">
        <f t="shared" si="0"/>
        <v>630</v>
      </c>
    </row>
    <row r="21" spans="1:7" ht="16.5" thickBot="1">
      <c r="A21" s="36"/>
      <c r="B21" s="21"/>
      <c r="C21" s="98" t="s">
        <v>447</v>
      </c>
      <c r="D21" s="99" t="s">
        <v>19</v>
      </c>
      <c r="E21" s="104">
        <v>14</v>
      </c>
      <c r="F21" s="105">
        <v>21.89</v>
      </c>
      <c r="G21" s="37">
        <f t="shared" si="0"/>
        <v>306.46000000000004</v>
      </c>
    </row>
    <row r="22" spans="1:7" ht="16.5" thickBot="1">
      <c r="A22" s="36"/>
      <c r="B22" s="21"/>
      <c r="C22" s="98" t="s">
        <v>448</v>
      </c>
      <c r="D22" s="99" t="s">
        <v>19</v>
      </c>
      <c r="E22" s="104">
        <v>5</v>
      </c>
      <c r="F22" s="105">
        <v>21.89</v>
      </c>
      <c r="G22" s="37">
        <f t="shared" si="0"/>
        <v>109.45</v>
      </c>
    </row>
    <row r="23" spans="1:7" ht="16.5" thickBot="1">
      <c r="A23" s="36"/>
      <c r="B23" s="21"/>
      <c r="C23" s="98" t="s">
        <v>449</v>
      </c>
      <c r="D23" s="99" t="s">
        <v>19</v>
      </c>
      <c r="E23" s="104">
        <v>15</v>
      </c>
      <c r="F23" s="105">
        <v>21.89</v>
      </c>
      <c r="G23" s="37">
        <f t="shared" si="0"/>
        <v>328.35</v>
      </c>
    </row>
    <row r="24" spans="1:7" ht="16.5" thickBot="1">
      <c r="A24" s="36"/>
      <c r="B24" s="21"/>
      <c r="C24" s="98" t="s">
        <v>450</v>
      </c>
      <c r="D24" s="99" t="s">
        <v>19</v>
      </c>
      <c r="E24" s="104">
        <v>3</v>
      </c>
      <c r="F24" s="105">
        <v>21.89</v>
      </c>
      <c r="G24" s="37">
        <f t="shared" si="0"/>
        <v>65.67</v>
      </c>
    </row>
    <row r="25" spans="1:7" ht="16.5" thickBot="1">
      <c r="A25" s="36"/>
      <c r="B25" s="21"/>
      <c r="C25" s="98" t="s">
        <v>451</v>
      </c>
      <c r="D25" s="99" t="s">
        <v>19</v>
      </c>
      <c r="E25" s="104">
        <v>13</v>
      </c>
      <c r="F25" s="105">
        <v>21.89</v>
      </c>
      <c r="G25" s="37">
        <f t="shared" si="0"/>
        <v>284.57</v>
      </c>
    </row>
    <row r="26" spans="1:7" ht="16.5" thickBot="1">
      <c r="A26" s="36"/>
      <c r="B26" s="21"/>
      <c r="C26" s="98" t="s">
        <v>452</v>
      </c>
      <c r="D26" s="99" t="s">
        <v>19</v>
      </c>
      <c r="E26" s="104">
        <v>1</v>
      </c>
      <c r="F26" s="105">
        <v>21.89</v>
      </c>
      <c r="G26" s="37">
        <f t="shared" si="0"/>
        <v>21.89</v>
      </c>
    </row>
    <row r="27" spans="1:7" ht="16.5" thickBot="1">
      <c r="A27" s="36"/>
      <c r="B27" s="21"/>
      <c r="C27" s="98" t="s">
        <v>453</v>
      </c>
      <c r="D27" s="99" t="s">
        <v>19</v>
      </c>
      <c r="E27" s="104">
        <v>11</v>
      </c>
      <c r="F27" s="105">
        <v>9.57</v>
      </c>
      <c r="G27" s="37">
        <f t="shared" si="0"/>
        <v>105.27000000000001</v>
      </c>
    </row>
    <row r="28" spans="1:7" ht="16.5" thickBot="1">
      <c r="A28" s="36"/>
      <c r="B28" s="21"/>
      <c r="C28" s="98" t="s">
        <v>454</v>
      </c>
      <c r="D28" s="99" t="s">
        <v>19</v>
      </c>
      <c r="E28" s="104">
        <v>7</v>
      </c>
      <c r="F28" s="105">
        <v>9.57</v>
      </c>
      <c r="G28" s="37">
        <f t="shared" si="0"/>
        <v>66.990000000000009</v>
      </c>
    </row>
    <row r="29" spans="1:7" ht="16.5" thickBot="1">
      <c r="A29" s="36"/>
      <c r="B29" s="21"/>
      <c r="C29" s="98" t="s">
        <v>455</v>
      </c>
      <c r="D29" s="99" t="s">
        <v>19</v>
      </c>
      <c r="E29" s="104">
        <v>10</v>
      </c>
      <c r="F29" s="105">
        <v>9.57</v>
      </c>
      <c r="G29" s="37">
        <f t="shared" si="0"/>
        <v>95.7</v>
      </c>
    </row>
    <row r="30" spans="1:7" ht="16.5" thickBot="1">
      <c r="A30" s="36"/>
      <c r="B30" s="21"/>
      <c r="C30" s="98" t="s">
        <v>456</v>
      </c>
      <c r="D30" s="99"/>
      <c r="E30" s="102"/>
      <c r="F30" s="105"/>
      <c r="G30" s="37">
        <f t="shared" si="0"/>
        <v>0</v>
      </c>
    </row>
    <row r="31" spans="1:7" ht="16.5" thickBot="1">
      <c r="A31" s="36"/>
      <c r="B31" s="21"/>
      <c r="C31" s="98" t="s">
        <v>457</v>
      </c>
      <c r="D31" s="99" t="s">
        <v>458</v>
      </c>
      <c r="E31" s="102">
        <v>3.5619999999999998</v>
      </c>
      <c r="F31" s="105">
        <v>38.83</v>
      </c>
      <c r="G31" s="37">
        <f t="shared" si="0"/>
        <v>138.31245999999999</v>
      </c>
    </row>
    <row r="32" spans="1:7" ht="16.5" thickBot="1">
      <c r="A32" s="36"/>
      <c r="B32" s="21"/>
      <c r="C32" s="98" t="s">
        <v>459</v>
      </c>
      <c r="D32" s="99" t="s">
        <v>458</v>
      </c>
      <c r="E32" s="102">
        <v>3.5619999999999998</v>
      </c>
      <c r="F32" s="105">
        <v>389.4</v>
      </c>
      <c r="G32" s="37">
        <f t="shared" si="0"/>
        <v>1387.0427999999999</v>
      </c>
    </row>
    <row r="33" spans="1:7" ht="16.5" thickBot="1">
      <c r="A33" s="36"/>
      <c r="B33" s="21"/>
      <c r="C33" s="98" t="s">
        <v>460</v>
      </c>
      <c r="D33" s="99" t="s">
        <v>458</v>
      </c>
      <c r="E33" s="102">
        <v>3.5619999999999998</v>
      </c>
      <c r="F33" s="105">
        <v>427.9</v>
      </c>
      <c r="G33" s="37">
        <f t="shared" si="0"/>
        <v>1524.1797999999999</v>
      </c>
    </row>
    <row r="34" spans="1:7" ht="16.5" thickBot="1">
      <c r="A34" s="36"/>
      <c r="B34" s="21"/>
      <c r="C34" s="98" t="s">
        <v>461</v>
      </c>
      <c r="D34" s="99" t="s">
        <v>458</v>
      </c>
      <c r="E34" s="102">
        <v>3.5619999999999998</v>
      </c>
      <c r="F34" s="105">
        <v>18.37</v>
      </c>
      <c r="G34" s="37">
        <f t="shared" si="0"/>
        <v>65.433940000000007</v>
      </c>
    </row>
    <row r="35" spans="1:7" ht="16.5" thickBot="1">
      <c r="A35" s="36"/>
      <c r="B35" s="21"/>
      <c r="C35" s="98" t="s">
        <v>462</v>
      </c>
      <c r="D35" s="99" t="s">
        <v>458</v>
      </c>
      <c r="E35" s="102">
        <v>3.5619999999999998</v>
      </c>
      <c r="F35" s="105">
        <v>320.10000000000002</v>
      </c>
      <c r="G35" s="37">
        <f t="shared" si="0"/>
        <v>1140.1962000000001</v>
      </c>
    </row>
    <row r="36" spans="1:7" ht="16.5" thickBot="1">
      <c r="A36" s="36"/>
      <c r="B36" s="21"/>
      <c r="C36" s="100" t="s">
        <v>463</v>
      </c>
      <c r="D36" s="101" t="s">
        <v>458</v>
      </c>
      <c r="E36" s="102">
        <v>3.5619999999999998</v>
      </c>
      <c r="F36" s="105">
        <v>21.51</v>
      </c>
      <c r="G36" s="37">
        <f t="shared" si="0"/>
        <v>76.618620000000007</v>
      </c>
    </row>
    <row r="37" spans="1:7" ht="16.5" thickBot="1">
      <c r="A37" s="36"/>
      <c r="B37" s="21"/>
      <c r="C37" s="100" t="s">
        <v>464</v>
      </c>
      <c r="D37" s="101" t="s">
        <v>458</v>
      </c>
      <c r="E37" s="102">
        <v>3.5619999999999998</v>
      </c>
      <c r="F37" s="105">
        <v>250</v>
      </c>
      <c r="G37" s="37">
        <f t="shared" si="0"/>
        <v>890.5</v>
      </c>
    </row>
    <row r="38" spans="1:7" ht="16.5" thickBot="1">
      <c r="A38" s="36"/>
      <c r="B38" s="21"/>
      <c r="C38" s="100" t="s">
        <v>465</v>
      </c>
      <c r="D38" s="101" t="s">
        <v>466</v>
      </c>
      <c r="E38" s="103">
        <v>51</v>
      </c>
      <c r="F38" s="105">
        <v>0.88</v>
      </c>
      <c r="G38" s="37">
        <f t="shared" si="0"/>
        <v>44.88</v>
      </c>
    </row>
    <row r="39" spans="1:7" ht="16.5" thickBot="1">
      <c r="A39" s="36"/>
      <c r="B39" s="21"/>
      <c r="C39" s="100" t="s">
        <v>467</v>
      </c>
      <c r="D39" s="101" t="s">
        <v>466</v>
      </c>
      <c r="E39" s="103">
        <v>28</v>
      </c>
      <c r="F39" s="105">
        <v>0.69</v>
      </c>
      <c r="G39" s="37">
        <f t="shared" si="0"/>
        <v>19.32</v>
      </c>
    </row>
    <row r="40" spans="1:7" ht="32.25" thickBot="1">
      <c r="A40" s="36"/>
      <c r="B40" s="21"/>
      <c r="C40" s="100" t="s">
        <v>468</v>
      </c>
      <c r="D40" s="101" t="s">
        <v>19</v>
      </c>
      <c r="E40" s="103">
        <v>38</v>
      </c>
      <c r="F40" s="105">
        <v>100</v>
      </c>
      <c r="G40" s="37">
        <f t="shared" si="0"/>
        <v>3800</v>
      </c>
    </row>
    <row r="41" spans="1:7" ht="15">
      <c r="A41" s="36"/>
      <c r="B41" s="21"/>
      <c r="C41" s="41"/>
      <c r="D41" s="22"/>
      <c r="E41" s="23"/>
      <c r="F41" s="24"/>
      <c r="G41" s="37"/>
    </row>
    <row r="43" spans="1:7" ht="14.45" customHeight="1">
      <c r="C43" s="356" t="s">
        <v>14</v>
      </c>
      <c r="D43" s="356"/>
      <c r="E43" s="356"/>
      <c r="F43" s="356"/>
      <c r="G43" s="19">
        <f>SUM(G9:G40)</f>
        <v>12905.833819999998</v>
      </c>
    </row>
    <row r="44" spans="1:7">
      <c r="C44" s="356" t="s">
        <v>13</v>
      </c>
      <c r="D44" s="356"/>
      <c r="E44" s="356"/>
      <c r="F44" s="356"/>
      <c r="G44" s="19">
        <f>(G43)*1.2</f>
        <v>15487.000583999998</v>
      </c>
    </row>
  </sheetData>
  <mergeCells count="8">
    <mergeCell ref="C44:F44"/>
    <mergeCell ref="C43:F43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workbookViewId="0">
      <selection sqref="A1:G1"/>
    </sheetView>
  </sheetViews>
  <sheetFormatPr defaultRowHeight="12.75"/>
  <cols>
    <col min="1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 t="s">
        <v>510</v>
      </c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 thickBot="1">
      <c r="A8" s="35" t="s">
        <v>2</v>
      </c>
      <c r="B8" s="348" t="s">
        <v>511</v>
      </c>
      <c r="C8" s="348"/>
      <c r="D8" s="348"/>
      <c r="E8" s="348"/>
      <c r="F8" s="348"/>
      <c r="G8" s="349"/>
    </row>
    <row r="9" spans="1:7" ht="16.5" thickBot="1">
      <c r="A9" s="36"/>
      <c r="B9" s="122"/>
      <c r="C9" s="123" t="s">
        <v>512</v>
      </c>
      <c r="D9" s="124"/>
      <c r="E9" s="125"/>
      <c r="F9" s="97"/>
      <c r="G9" s="37"/>
    </row>
    <row r="10" spans="1:7" ht="16.5" thickBot="1">
      <c r="A10" s="36"/>
      <c r="B10" s="122"/>
      <c r="C10" s="126" t="s">
        <v>513</v>
      </c>
      <c r="D10" s="124"/>
      <c r="E10" s="125"/>
      <c r="F10" s="105"/>
      <c r="G10" s="37"/>
    </row>
    <row r="11" spans="1:7" ht="16.5" thickBot="1">
      <c r="A11" s="36"/>
      <c r="B11" s="122"/>
      <c r="C11" s="127" t="s">
        <v>514</v>
      </c>
      <c r="D11" s="128"/>
      <c r="E11" s="129"/>
      <c r="F11" s="105"/>
      <c r="G11" s="37"/>
    </row>
    <row r="12" spans="1:7" ht="16.5" thickBot="1">
      <c r="A12" s="36"/>
      <c r="B12" s="122"/>
      <c r="C12" s="130" t="s">
        <v>515</v>
      </c>
      <c r="D12" s="131" t="s">
        <v>11</v>
      </c>
      <c r="E12" s="132">
        <v>15</v>
      </c>
      <c r="F12" s="105">
        <v>6.71</v>
      </c>
      <c r="G12" s="37">
        <f t="shared" ref="G12:G74" si="0">E12*F12</f>
        <v>100.65</v>
      </c>
    </row>
    <row r="13" spans="1:7" ht="84.75" thickBot="1">
      <c r="A13" s="36"/>
      <c r="B13" s="122"/>
      <c r="C13" s="130" t="s">
        <v>516</v>
      </c>
      <c r="D13" s="131" t="s">
        <v>19</v>
      </c>
      <c r="E13" s="132">
        <v>1</v>
      </c>
      <c r="F13" s="105">
        <v>10</v>
      </c>
      <c r="G13" s="37">
        <f t="shared" si="0"/>
        <v>10</v>
      </c>
    </row>
    <row r="14" spans="1:7" ht="16.5" thickBot="1">
      <c r="A14" s="36"/>
      <c r="B14" s="122"/>
      <c r="C14" s="130" t="s">
        <v>517</v>
      </c>
      <c r="D14" s="131" t="s">
        <v>518</v>
      </c>
      <c r="E14" s="132">
        <v>2</v>
      </c>
      <c r="F14" s="105">
        <v>2.5299999999999998</v>
      </c>
      <c r="G14" s="37">
        <f t="shared" si="0"/>
        <v>5.0599999999999996</v>
      </c>
    </row>
    <row r="15" spans="1:7" ht="48.75" thickBot="1">
      <c r="A15" s="36"/>
      <c r="B15" s="122"/>
      <c r="C15" s="130" t="s">
        <v>519</v>
      </c>
      <c r="D15" s="131" t="s">
        <v>19</v>
      </c>
      <c r="E15" s="132">
        <v>4</v>
      </c>
      <c r="F15" s="105">
        <v>8.3000000000000007</v>
      </c>
      <c r="G15" s="37">
        <f t="shared" si="0"/>
        <v>33.200000000000003</v>
      </c>
    </row>
    <row r="16" spans="1:7" ht="36.75" thickBot="1">
      <c r="A16" s="36"/>
      <c r="B16" s="122"/>
      <c r="C16" s="130" t="s">
        <v>520</v>
      </c>
      <c r="D16" s="131" t="s">
        <v>518</v>
      </c>
      <c r="E16" s="132">
        <v>4</v>
      </c>
      <c r="F16" s="105">
        <v>5.8</v>
      </c>
      <c r="G16" s="37">
        <f t="shared" si="0"/>
        <v>23.2</v>
      </c>
    </row>
    <row r="17" spans="1:7" ht="16.5" thickBot="1">
      <c r="A17" s="36"/>
      <c r="B17" s="122"/>
      <c r="C17" s="130" t="s">
        <v>521</v>
      </c>
      <c r="D17" s="131" t="s">
        <v>11</v>
      </c>
      <c r="E17" s="132">
        <v>15</v>
      </c>
      <c r="F17" s="105">
        <v>3.31</v>
      </c>
      <c r="G17" s="37">
        <f t="shared" si="0"/>
        <v>49.65</v>
      </c>
    </row>
    <row r="18" spans="1:7" ht="84.75" thickBot="1">
      <c r="A18" s="36"/>
      <c r="B18" s="122"/>
      <c r="C18" s="130" t="s">
        <v>522</v>
      </c>
      <c r="D18" s="131" t="s">
        <v>19</v>
      </c>
      <c r="E18" s="132">
        <v>1</v>
      </c>
      <c r="F18" s="105">
        <v>5</v>
      </c>
      <c r="G18" s="37">
        <f t="shared" si="0"/>
        <v>5</v>
      </c>
    </row>
    <row r="19" spans="1:7" ht="48.75" thickBot="1">
      <c r="A19" s="36"/>
      <c r="B19" s="122"/>
      <c r="C19" s="130" t="s">
        <v>523</v>
      </c>
      <c r="D19" s="131" t="s">
        <v>19</v>
      </c>
      <c r="E19" s="132">
        <v>4</v>
      </c>
      <c r="F19" s="105">
        <v>4.1500000000000004</v>
      </c>
      <c r="G19" s="37">
        <f t="shared" si="0"/>
        <v>16.600000000000001</v>
      </c>
    </row>
    <row r="20" spans="1:7" ht="36.75" thickBot="1">
      <c r="A20" s="36"/>
      <c r="B20" s="122"/>
      <c r="C20" s="130" t="s">
        <v>524</v>
      </c>
      <c r="D20" s="131" t="s">
        <v>518</v>
      </c>
      <c r="E20" s="132">
        <v>4</v>
      </c>
      <c r="F20" s="105">
        <v>3</v>
      </c>
      <c r="G20" s="37">
        <f t="shared" si="0"/>
        <v>12</v>
      </c>
    </row>
    <row r="21" spans="1:7" ht="16.5" thickBot="1">
      <c r="A21" s="36"/>
      <c r="B21" s="122"/>
      <c r="C21" s="130" t="s">
        <v>525</v>
      </c>
      <c r="D21" s="131" t="s">
        <v>518</v>
      </c>
      <c r="E21" s="132">
        <v>2</v>
      </c>
      <c r="F21" s="105">
        <v>2.5299999999999998</v>
      </c>
      <c r="G21" s="37">
        <f t="shared" si="0"/>
        <v>5.0599999999999996</v>
      </c>
    </row>
    <row r="22" spans="1:7" ht="36.75" thickBot="1">
      <c r="A22" s="36"/>
      <c r="B22" s="122"/>
      <c r="C22" s="130" t="s">
        <v>526</v>
      </c>
      <c r="D22" s="131" t="s">
        <v>19</v>
      </c>
      <c r="E22" s="132">
        <v>10</v>
      </c>
      <c r="F22" s="105">
        <v>5.84</v>
      </c>
      <c r="G22" s="37">
        <f t="shared" si="0"/>
        <v>58.4</v>
      </c>
    </row>
    <row r="23" spans="1:7" ht="24.75" thickBot="1">
      <c r="A23" s="36"/>
      <c r="B23" s="122"/>
      <c r="C23" s="130" t="s">
        <v>527</v>
      </c>
      <c r="D23" s="131" t="s">
        <v>11</v>
      </c>
      <c r="E23" s="132">
        <v>30</v>
      </c>
      <c r="F23" s="105">
        <v>2.4300000000000002</v>
      </c>
      <c r="G23" s="37">
        <f t="shared" si="0"/>
        <v>72.900000000000006</v>
      </c>
    </row>
    <row r="24" spans="1:7" ht="36.75" thickBot="1">
      <c r="A24" s="36"/>
      <c r="B24" s="122"/>
      <c r="C24" s="130" t="s">
        <v>528</v>
      </c>
      <c r="D24" s="131" t="s">
        <v>19</v>
      </c>
      <c r="E24" s="132">
        <v>4</v>
      </c>
      <c r="F24" s="105">
        <v>7.78</v>
      </c>
      <c r="G24" s="37">
        <f t="shared" si="0"/>
        <v>31.12</v>
      </c>
    </row>
    <row r="25" spans="1:7" ht="48.75" thickBot="1">
      <c r="A25" s="36"/>
      <c r="B25" s="122"/>
      <c r="C25" s="130" t="s">
        <v>529</v>
      </c>
      <c r="D25" s="131" t="s">
        <v>19</v>
      </c>
      <c r="E25" s="132">
        <v>20</v>
      </c>
      <c r="F25" s="105">
        <v>4.2</v>
      </c>
      <c r="G25" s="37">
        <f t="shared" si="0"/>
        <v>84</v>
      </c>
    </row>
    <row r="26" spans="1:7" ht="60.75" thickBot="1">
      <c r="A26" s="36"/>
      <c r="B26" s="122"/>
      <c r="C26" s="130" t="s">
        <v>530</v>
      </c>
      <c r="D26" s="131" t="s">
        <v>19</v>
      </c>
      <c r="E26" s="132">
        <v>6</v>
      </c>
      <c r="F26" s="105">
        <v>4.5</v>
      </c>
      <c r="G26" s="37">
        <f t="shared" si="0"/>
        <v>27</v>
      </c>
    </row>
    <row r="27" spans="1:7" ht="36.75" thickBot="1">
      <c r="A27" s="36"/>
      <c r="B27" s="122"/>
      <c r="C27" s="130" t="s">
        <v>531</v>
      </c>
      <c r="D27" s="131" t="s">
        <v>19</v>
      </c>
      <c r="E27" s="132">
        <v>16</v>
      </c>
      <c r="F27" s="105">
        <v>7.78</v>
      </c>
      <c r="G27" s="37">
        <f t="shared" si="0"/>
        <v>124.48</v>
      </c>
    </row>
    <row r="28" spans="1:7" ht="36.75" thickBot="1">
      <c r="A28" s="36"/>
      <c r="B28" s="122"/>
      <c r="C28" s="130" t="s">
        <v>532</v>
      </c>
      <c r="D28" s="131" t="s">
        <v>19</v>
      </c>
      <c r="E28" s="132">
        <v>4</v>
      </c>
      <c r="F28" s="105">
        <v>1.5</v>
      </c>
      <c r="G28" s="37">
        <f t="shared" si="0"/>
        <v>6</v>
      </c>
    </row>
    <row r="29" spans="1:7" ht="24.75" thickBot="1">
      <c r="A29" s="36"/>
      <c r="B29" s="122"/>
      <c r="C29" s="130" t="s">
        <v>533</v>
      </c>
      <c r="D29" s="131" t="s">
        <v>11</v>
      </c>
      <c r="E29" s="132">
        <v>30</v>
      </c>
      <c r="F29" s="105">
        <v>1.28</v>
      </c>
      <c r="G29" s="37">
        <f t="shared" si="0"/>
        <v>38.4</v>
      </c>
    </row>
    <row r="30" spans="1:7" ht="36.75" thickBot="1">
      <c r="A30" s="36"/>
      <c r="B30" s="122"/>
      <c r="C30" s="130" t="s">
        <v>534</v>
      </c>
      <c r="D30" s="131" t="s">
        <v>19</v>
      </c>
      <c r="E30" s="132">
        <v>4</v>
      </c>
      <c r="F30" s="105">
        <v>4.5</v>
      </c>
      <c r="G30" s="37">
        <f t="shared" si="0"/>
        <v>18</v>
      </c>
    </row>
    <row r="31" spans="1:7" ht="48.75" thickBot="1">
      <c r="A31" s="36"/>
      <c r="B31" s="122"/>
      <c r="C31" s="130" t="s">
        <v>535</v>
      </c>
      <c r="D31" s="131" t="s">
        <v>19</v>
      </c>
      <c r="E31" s="132">
        <v>20</v>
      </c>
      <c r="F31" s="105">
        <v>3</v>
      </c>
      <c r="G31" s="37">
        <f t="shared" si="0"/>
        <v>60</v>
      </c>
    </row>
    <row r="32" spans="1:7" ht="60.75" thickBot="1">
      <c r="A32" s="36"/>
      <c r="B32" s="122"/>
      <c r="C32" s="130" t="s">
        <v>536</v>
      </c>
      <c r="D32" s="131" t="s">
        <v>19</v>
      </c>
      <c r="E32" s="132">
        <v>6</v>
      </c>
      <c r="F32" s="105">
        <v>2.8</v>
      </c>
      <c r="G32" s="37">
        <f t="shared" si="0"/>
        <v>16.799999999999997</v>
      </c>
    </row>
    <row r="33" spans="1:7" ht="36.75" thickBot="1">
      <c r="A33" s="36"/>
      <c r="B33" s="122"/>
      <c r="C33" s="130" t="s">
        <v>537</v>
      </c>
      <c r="D33" s="131" t="s">
        <v>19</v>
      </c>
      <c r="E33" s="132">
        <v>16</v>
      </c>
      <c r="F33" s="105">
        <v>4.5</v>
      </c>
      <c r="G33" s="37">
        <f t="shared" si="0"/>
        <v>72</v>
      </c>
    </row>
    <row r="34" spans="1:7" ht="24.75" thickBot="1">
      <c r="A34" s="36"/>
      <c r="B34" s="122"/>
      <c r="C34" s="130" t="s">
        <v>538</v>
      </c>
      <c r="D34" s="131" t="s">
        <v>19</v>
      </c>
      <c r="E34" s="132">
        <v>4</v>
      </c>
      <c r="F34" s="105">
        <v>1</v>
      </c>
      <c r="G34" s="37">
        <f t="shared" si="0"/>
        <v>4</v>
      </c>
    </row>
    <row r="35" spans="1:7" ht="48.75" thickBot="1">
      <c r="A35" s="36"/>
      <c r="B35" s="122"/>
      <c r="C35" s="130" t="s">
        <v>539</v>
      </c>
      <c r="D35" s="131" t="s">
        <v>19</v>
      </c>
      <c r="E35" s="132">
        <v>1</v>
      </c>
      <c r="F35" s="105">
        <v>80</v>
      </c>
      <c r="G35" s="37">
        <f t="shared" si="0"/>
        <v>80</v>
      </c>
    </row>
    <row r="36" spans="1:7" ht="48.75" thickBot="1">
      <c r="A36" s="36"/>
      <c r="B36" s="122"/>
      <c r="C36" s="130" t="s">
        <v>540</v>
      </c>
      <c r="D36" s="131" t="s">
        <v>19</v>
      </c>
      <c r="E36" s="132">
        <v>1</v>
      </c>
      <c r="F36" s="105">
        <v>50</v>
      </c>
      <c r="G36" s="37">
        <f t="shared" si="0"/>
        <v>50</v>
      </c>
    </row>
    <row r="37" spans="1:7">
      <c r="A37" s="36"/>
      <c r="B37" s="122"/>
      <c r="C37" s="127" t="s">
        <v>561</v>
      </c>
      <c r="D37" s="128"/>
      <c r="E37" s="129"/>
      <c r="F37" s="133"/>
      <c r="G37" s="37"/>
    </row>
    <row r="38" spans="1:7">
      <c r="A38" s="36"/>
      <c r="B38" s="122"/>
      <c r="C38" s="130" t="s">
        <v>515</v>
      </c>
      <c r="D38" s="131" t="s">
        <v>11</v>
      </c>
      <c r="E38" s="132">
        <v>15</v>
      </c>
      <c r="F38" s="134">
        <v>6.71</v>
      </c>
      <c r="G38" s="37">
        <f t="shared" si="0"/>
        <v>100.65</v>
      </c>
    </row>
    <row r="39" spans="1:7" ht="84">
      <c r="A39" s="36"/>
      <c r="B39" s="122"/>
      <c r="C39" s="130" t="s">
        <v>516</v>
      </c>
      <c r="D39" s="131" t="s">
        <v>19</v>
      </c>
      <c r="E39" s="132">
        <v>1</v>
      </c>
      <c r="F39" s="134">
        <v>10</v>
      </c>
      <c r="G39" s="37">
        <f t="shared" si="0"/>
        <v>10</v>
      </c>
    </row>
    <row r="40" spans="1:7">
      <c r="A40" s="36"/>
      <c r="B40" s="122"/>
      <c r="C40" s="130" t="s">
        <v>517</v>
      </c>
      <c r="D40" s="131" t="s">
        <v>518</v>
      </c>
      <c r="E40" s="132">
        <v>2</v>
      </c>
      <c r="F40" s="134">
        <v>2.5299999999999998</v>
      </c>
      <c r="G40" s="37">
        <f t="shared" si="0"/>
        <v>5.0599999999999996</v>
      </c>
    </row>
    <row r="41" spans="1:7" ht="48">
      <c r="A41" s="36"/>
      <c r="B41" s="122"/>
      <c r="C41" s="130" t="s">
        <v>519</v>
      </c>
      <c r="D41" s="131" t="s">
        <v>19</v>
      </c>
      <c r="E41" s="132">
        <v>4</v>
      </c>
      <c r="F41" s="134">
        <v>8.3000000000000007</v>
      </c>
      <c r="G41" s="37">
        <f t="shared" si="0"/>
        <v>33.200000000000003</v>
      </c>
    </row>
    <row r="42" spans="1:7" ht="36">
      <c r="A42" s="36"/>
      <c r="B42" s="122"/>
      <c r="C42" s="130" t="s">
        <v>520</v>
      </c>
      <c r="D42" s="131" t="s">
        <v>518</v>
      </c>
      <c r="E42" s="132">
        <v>4</v>
      </c>
      <c r="F42" s="134">
        <v>5.8</v>
      </c>
      <c r="G42" s="37">
        <f t="shared" si="0"/>
        <v>23.2</v>
      </c>
    </row>
    <row r="43" spans="1:7">
      <c r="A43" s="36"/>
      <c r="B43" s="122"/>
      <c r="C43" s="130" t="s">
        <v>521</v>
      </c>
      <c r="D43" s="131" t="s">
        <v>11</v>
      </c>
      <c r="E43" s="132">
        <v>15</v>
      </c>
      <c r="F43" s="134">
        <v>3.31</v>
      </c>
      <c r="G43" s="37">
        <f t="shared" si="0"/>
        <v>49.65</v>
      </c>
    </row>
    <row r="44" spans="1:7" ht="84">
      <c r="A44" s="36"/>
      <c r="B44" s="122"/>
      <c r="C44" s="130" t="s">
        <v>522</v>
      </c>
      <c r="D44" s="131" t="s">
        <v>19</v>
      </c>
      <c r="E44" s="132">
        <v>1</v>
      </c>
      <c r="F44" s="134">
        <v>5</v>
      </c>
      <c r="G44" s="37">
        <f t="shared" si="0"/>
        <v>5</v>
      </c>
    </row>
    <row r="45" spans="1:7" ht="48">
      <c r="A45" s="36"/>
      <c r="B45" s="122"/>
      <c r="C45" s="130" t="s">
        <v>523</v>
      </c>
      <c r="D45" s="131" t="s">
        <v>19</v>
      </c>
      <c r="E45" s="132">
        <v>4</v>
      </c>
      <c r="F45" s="134">
        <v>4.1500000000000004</v>
      </c>
      <c r="G45" s="37">
        <f t="shared" si="0"/>
        <v>16.600000000000001</v>
      </c>
    </row>
    <row r="46" spans="1:7" ht="36">
      <c r="A46" s="36"/>
      <c r="B46" s="122"/>
      <c r="C46" s="130" t="s">
        <v>524</v>
      </c>
      <c r="D46" s="131" t="s">
        <v>518</v>
      </c>
      <c r="E46" s="132">
        <v>4</v>
      </c>
      <c r="F46" s="134">
        <v>3</v>
      </c>
      <c r="G46" s="37">
        <f t="shared" si="0"/>
        <v>12</v>
      </c>
    </row>
    <row r="47" spans="1:7">
      <c r="A47" s="36"/>
      <c r="B47" s="122"/>
      <c r="C47" s="130" t="s">
        <v>525</v>
      </c>
      <c r="D47" s="131" t="s">
        <v>518</v>
      </c>
      <c r="E47" s="132">
        <v>2</v>
      </c>
      <c r="F47" s="134">
        <v>2.5299999999999998</v>
      </c>
      <c r="G47" s="37">
        <f t="shared" si="0"/>
        <v>5.0599999999999996</v>
      </c>
    </row>
    <row r="48" spans="1:7" ht="36">
      <c r="A48" s="36"/>
      <c r="B48" s="122"/>
      <c r="C48" s="130" t="s">
        <v>526</v>
      </c>
      <c r="D48" s="131" t="s">
        <v>19</v>
      </c>
      <c r="E48" s="132">
        <v>10</v>
      </c>
      <c r="F48" s="134">
        <v>5.84</v>
      </c>
      <c r="G48" s="37">
        <f t="shared" si="0"/>
        <v>58.4</v>
      </c>
    </row>
    <row r="49" spans="1:7" ht="24">
      <c r="A49" s="36"/>
      <c r="B49" s="122"/>
      <c r="C49" s="130" t="s">
        <v>527</v>
      </c>
      <c r="D49" s="131" t="s">
        <v>11</v>
      </c>
      <c r="E49" s="132">
        <v>60</v>
      </c>
      <c r="F49" s="134">
        <v>2.4300000000000002</v>
      </c>
      <c r="G49" s="37">
        <f t="shared" si="0"/>
        <v>145.80000000000001</v>
      </c>
    </row>
    <row r="50" spans="1:7" ht="36">
      <c r="A50" s="36"/>
      <c r="B50" s="122"/>
      <c r="C50" s="130" t="s">
        <v>528</v>
      </c>
      <c r="D50" s="131" t="s">
        <v>19</v>
      </c>
      <c r="E50" s="132">
        <v>4</v>
      </c>
      <c r="F50" s="134">
        <v>7.78</v>
      </c>
      <c r="G50" s="37">
        <f t="shared" si="0"/>
        <v>31.12</v>
      </c>
    </row>
    <row r="51" spans="1:7" ht="48">
      <c r="A51" s="36"/>
      <c r="B51" s="122"/>
      <c r="C51" s="130" t="s">
        <v>529</v>
      </c>
      <c r="D51" s="131" t="s">
        <v>19</v>
      </c>
      <c r="E51" s="132">
        <v>25</v>
      </c>
      <c r="F51" s="134">
        <v>4.2</v>
      </c>
      <c r="G51" s="37">
        <f t="shared" si="0"/>
        <v>105</v>
      </c>
    </row>
    <row r="52" spans="1:7" ht="60">
      <c r="A52" s="36"/>
      <c r="B52" s="122"/>
      <c r="C52" s="130" t="s">
        <v>530</v>
      </c>
      <c r="D52" s="131" t="s">
        <v>19</v>
      </c>
      <c r="E52" s="132">
        <v>6</v>
      </c>
      <c r="F52" s="134">
        <v>4.5</v>
      </c>
      <c r="G52" s="37">
        <f t="shared" si="0"/>
        <v>27</v>
      </c>
    </row>
    <row r="53" spans="1:7" ht="36">
      <c r="A53" s="36"/>
      <c r="B53" s="122"/>
      <c r="C53" s="130" t="s">
        <v>531</v>
      </c>
      <c r="D53" s="131" t="s">
        <v>19</v>
      </c>
      <c r="E53" s="132">
        <v>16</v>
      </c>
      <c r="F53" s="134">
        <v>7.78</v>
      </c>
      <c r="G53" s="37">
        <f t="shared" si="0"/>
        <v>124.48</v>
      </c>
    </row>
    <row r="54" spans="1:7" ht="36">
      <c r="A54" s="36"/>
      <c r="B54" s="122"/>
      <c r="C54" s="130" t="s">
        <v>532</v>
      </c>
      <c r="D54" s="131" t="s">
        <v>19</v>
      </c>
      <c r="E54" s="132">
        <v>4</v>
      </c>
      <c r="F54" s="134">
        <v>1.5</v>
      </c>
      <c r="G54" s="37">
        <f t="shared" si="0"/>
        <v>6</v>
      </c>
    </row>
    <row r="55" spans="1:7" ht="24">
      <c r="A55" s="36"/>
      <c r="B55" s="122"/>
      <c r="C55" s="130" t="s">
        <v>533</v>
      </c>
      <c r="D55" s="131" t="s">
        <v>11</v>
      </c>
      <c r="E55" s="132">
        <v>60</v>
      </c>
      <c r="F55" s="134">
        <v>1.28</v>
      </c>
      <c r="G55" s="37">
        <f t="shared" si="0"/>
        <v>76.8</v>
      </c>
    </row>
    <row r="56" spans="1:7" ht="36">
      <c r="A56" s="36"/>
      <c r="B56" s="122"/>
      <c r="C56" s="130" t="s">
        <v>534</v>
      </c>
      <c r="D56" s="131" t="s">
        <v>19</v>
      </c>
      <c r="E56" s="132">
        <v>4</v>
      </c>
      <c r="F56" s="134">
        <v>4.5</v>
      </c>
      <c r="G56" s="37">
        <f t="shared" si="0"/>
        <v>18</v>
      </c>
    </row>
    <row r="57" spans="1:7" ht="48">
      <c r="A57" s="36"/>
      <c r="B57" s="122"/>
      <c r="C57" s="130" t="s">
        <v>535</v>
      </c>
      <c r="D57" s="131" t="s">
        <v>19</v>
      </c>
      <c r="E57" s="132">
        <v>25</v>
      </c>
      <c r="F57" s="134">
        <v>3</v>
      </c>
      <c r="G57" s="37">
        <f t="shared" si="0"/>
        <v>75</v>
      </c>
    </row>
    <row r="58" spans="1:7" ht="60">
      <c r="A58" s="36"/>
      <c r="B58" s="122"/>
      <c r="C58" s="130" t="s">
        <v>536</v>
      </c>
      <c r="D58" s="131" t="s">
        <v>19</v>
      </c>
      <c r="E58" s="132">
        <v>6</v>
      </c>
      <c r="F58" s="134">
        <v>2.8</v>
      </c>
      <c r="G58" s="37">
        <f t="shared" si="0"/>
        <v>16.799999999999997</v>
      </c>
    </row>
    <row r="59" spans="1:7" ht="36">
      <c r="A59" s="36"/>
      <c r="B59" s="122"/>
      <c r="C59" s="130" t="s">
        <v>537</v>
      </c>
      <c r="D59" s="131" t="s">
        <v>19</v>
      </c>
      <c r="E59" s="132">
        <v>16</v>
      </c>
      <c r="F59" s="134">
        <v>4.5</v>
      </c>
      <c r="G59" s="37">
        <f t="shared" si="0"/>
        <v>72</v>
      </c>
    </row>
    <row r="60" spans="1:7" ht="24">
      <c r="A60" s="36"/>
      <c r="B60" s="122"/>
      <c r="C60" s="130" t="s">
        <v>538</v>
      </c>
      <c r="D60" s="131" t="s">
        <v>19</v>
      </c>
      <c r="E60" s="132">
        <v>4</v>
      </c>
      <c r="F60" s="134">
        <v>1</v>
      </c>
      <c r="G60" s="37">
        <f t="shared" si="0"/>
        <v>4</v>
      </c>
    </row>
    <row r="61" spans="1:7" ht="48">
      <c r="A61" s="36"/>
      <c r="B61" s="122"/>
      <c r="C61" s="130" t="s">
        <v>539</v>
      </c>
      <c r="D61" s="131" t="s">
        <v>19</v>
      </c>
      <c r="E61" s="132">
        <v>1</v>
      </c>
      <c r="F61" s="134">
        <v>80</v>
      </c>
      <c r="G61" s="37">
        <f t="shared" si="0"/>
        <v>80</v>
      </c>
    </row>
    <row r="62" spans="1:7" ht="48">
      <c r="A62" s="36"/>
      <c r="B62" s="122"/>
      <c r="C62" s="130" t="s">
        <v>540</v>
      </c>
      <c r="D62" s="131" t="s">
        <v>19</v>
      </c>
      <c r="E62" s="132">
        <v>1</v>
      </c>
      <c r="F62" s="134">
        <v>50</v>
      </c>
      <c r="G62" s="37">
        <f t="shared" si="0"/>
        <v>50</v>
      </c>
    </row>
    <row r="63" spans="1:7" ht="24">
      <c r="A63" s="36"/>
      <c r="B63" s="122"/>
      <c r="C63" s="127" t="s">
        <v>591</v>
      </c>
      <c r="D63" s="128"/>
      <c r="E63" s="129"/>
      <c r="F63" s="133"/>
      <c r="G63" s="37"/>
    </row>
    <row r="64" spans="1:7">
      <c r="A64" s="36"/>
      <c r="B64" s="122"/>
      <c r="C64" s="130" t="s">
        <v>515</v>
      </c>
      <c r="D64" s="131" t="s">
        <v>11</v>
      </c>
      <c r="E64" s="132">
        <v>200</v>
      </c>
      <c r="F64" s="134">
        <v>6.71</v>
      </c>
      <c r="G64" s="37">
        <f t="shared" si="0"/>
        <v>1342</v>
      </c>
    </row>
    <row r="65" spans="1:7" ht="84">
      <c r="A65" s="36"/>
      <c r="B65" s="122"/>
      <c r="C65" s="130" t="s">
        <v>516</v>
      </c>
      <c r="D65" s="131" t="s">
        <v>19</v>
      </c>
      <c r="E65" s="132">
        <v>4</v>
      </c>
      <c r="F65" s="134">
        <v>10</v>
      </c>
      <c r="G65" s="37">
        <f t="shared" si="0"/>
        <v>40</v>
      </c>
    </row>
    <row r="66" spans="1:7">
      <c r="A66" s="36"/>
      <c r="B66" s="122"/>
      <c r="C66" s="130" t="s">
        <v>517</v>
      </c>
      <c r="D66" s="131" t="s">
        <v>518</v>
      </c>
      <c r="E66" s="132">
        <v>16</v>
      </c>
      <c r="F66" s="134">
        <v>2.5299999999999998</v>
      </c>
      <c r="G66" s="37">
        <f t="shared" si="0"/>
        <v>40.479999999999997</v>
      </c>
    </row>
    <row r="67" spans="1:7" ht="24">
      <c r="A67" s="36"/>
      <c r="B67" s="122"/>
      <c r="C67" s="130" t="s">
        <v>592</v>
      </c>
      <c r="D67" s="131" t="s">
        <v>19</v>
      </c>
      <c r="E67" s="132">
        <v>8</v>
      </c>
      <c r="F67" s="134">
        <v>24.33</v>
      </c>
      <c r="G67" s="37">
        <f t="shared" si="0"/>
        <v>194.64</v>
      </c>
    </row>
    <row r="68" spans="1:7" ht="48">
      <c r="A68" s="36"/>
      <c r="B68" s="122"/>
      <c r="C68" s="130" t="s">
        <v>593</v>
      </c>
      <c r="D68" s="131" t="s">
        <v>19</v>
      </c>
      <c r="E68" s="132">
        <v>8</v>
      </c>
      <c r="F68" s="134">
        <v>12.5</v>
      </c>
      <c r="G68" s="37">
        <f t="shared" si="0"/>
        <v>100</v>
      </c>
    </row>
    <row r="69" spans="1:7" ht="36">
      <c r="A69" s="36"/>
      <c r="B69" s="122"/>
      <c r="C69" s="130" t="s">
        <v>594</v>
      </c>
      <c r="D69" s="131" t="s">
        <v>518</v>
      </c>
      <c r="E69" s="132">
        <v>8</v>
      </c>
      <c r="F69" s="134">
        <v>5.8</v>
      </c>
      <c r="G69" s="37">
        <f t="shared" si="0"/>
        <v>46.4</v>
      </c>
    </row>
    <row r="70" spans="1:7">
      <c r="A70" s="36"/>
      <c r="B70" s="122"/>
      <c r="C70" s="130" t="s">
        <v>521</v>
      </c>
      <c r="D70" s="131" t="s">
        <v>11</v>
      </c>
      <c r="E70" s="132">
        <v>200</v>
      </c>
      <c r="F70" s="134">
        <v>3.31</v>
      </c>
      <c r="G70" s="37">
        <f t="shared" si="0"/>
        <v>662</v>
      </c>
    </row>
    <row r="71" spans="1:7" ht="84">
      <c r="A71" s="36"/>
      <c r="B71" s="122"/>
      <c r="C71" s="130" t="s">
        <v>522</v>
      </c>
      <c r="D71" s="131" t="s">
        <v>19</v>
      </c>
      <c r="E71" s="132">
        <v>4</v>
      </c>
      <c r="F71" s="134">
        <v>5</v>
      </c>
      <c r="G71" s="37">
        <f t="shared" si="0"/>
        <v>20</v>
      </c>
    </row>
    <row r="72" spans="1:7" ht="48">
      <c r="A72" s="36"/>
      <c r="B72" s="122"/>
      <c r="C72" s="130" t="s">
        <v>595</v>
      </c>
      <c r="D72" s="131" t="s">
        <v>19</v>
      </c>
      <c r="E72" s="132">
        <v>8</v>
      </c>
      <c r="F72" s="134">
        <v>6.32</v>
      </c>
      <c r="G72" s="37">
        <f t="shared" si="0"/>
        <v>50.56</v>
      </c>
    </row>
    <row r="73" spans="1:7" ht="36">
      <c r="A73" s="36"/>
      <c r="B73" s="122"/>
      <c r="C73" s="130" t="s">
        <v>524</v>
      </c>
      <c r="D73" s="131" t="s">
        <v>518</v>
      </c>
      <c r="E73" s="132">
        <v>8</v>
      </c>
      <c r="F73" s="134">
        <v>3</v>
      </c>
      <c r="G73" s="37">
        <f t="shared" si="0"/>
        <v>24</v>
      </c>
    </row>
    <row r="74" spans="1:7" ht="24">
      <c r="A74" s="36"/>
      <c r="B74" s="122"/>
      <c r="C74" s="130" t="s">
        <v>596</v>
      </c>
      <c r="D74" s="131" t="s">
        <v>19</v>
      </c>
      <c r="E74" s="132">
        <v>8</v>
      </c>
      <c r="F74" s="134">
        <v>8.27</v>
      </c>
      <c r="G74" s="37">
        <f t="shared" si="0"/>
        <v>66.16</v>
      </c>
    </row>
    <row r="75" spans="1:7">
      <c r="A75" s="36"/>
      <c r="B75" s="122"/>
      <c r="C75" s="130" t="s">
        <v>525</v>
      </c>
      <c r="D75" s="131" t="s">
        <v>518</v>
      </c>
      <c r="E75" s="132">
        <v>16</v>
      </c>
      <c r="F75" s="134">
        <v>2.5299999999999998</v>
      </c>
      <c r="G75" s="37">
        <f t="shared" ref="G75:G127" si="1">E75*F75</f>
        <v>40.479999999999997</v>
      </c>
    </row>
    <row r="76" spans="1:7" ht="36">
      <c r="A76" s="36"/>
      <c r="B76" s="122"/>
      <c r="C76" s="130" t="s">
        <v>526</v>
      </c>
      <c r="D76" s="131" t="s">
        <v>19</v>
      </c>
      <c r="E76" s="132">
        <v>65</v>
      </c>
      <c r="F76" s="134">
        <v>5.84</v>
      </c>
      <c r="G76" s="37">
        <f t="shared" si="1"/>
        <v>379.59999999999997</v>
      </c>
    </row>
    <row r="77" spans="1:7" ht="24">
      <c r="A77" s="36"/>
      <c r="B77" s="122"/>
      <c r="C77" s="130" t="s">
        <v>527</v>
      </c>
      <c r="D77" s="131" t="s">
        <v>11</v>
      </c>
      <c r="E77" s="132">
        <v>150</v>
      </c>
      <c r="F77" s="134">
        <v>2.4300000000000002</v>
      </c>
      <c r="G77" s="37">
        <f t="shared" si="1"/>
        <v>364.5</v>
      </c>
    </row>
    <row r="78" spans="1:7" ht="36">
      <c r="A78" s="36"/>
      <c r="B78" s="122"/>
      <c r="C78" s="130" t="s">
        <v>528</v>
      </c>
      <c r="D78" s="131" t="s">
        <v>19</v>
      </c>
      <c r="E78" s="132">
        <v>8</v>
      </c>
      <c r="F78" s="134">
        <v>7.78</v>
      </c>
      <c r="G78" s="37">
        <f t="shared" si="1"/>
        <v>62.24</v>
      </c>
    </row>
    <row r="79" spans="1:7" ht="36">
      <c r="A79" s="36"/>
      <c r="B79" s="122"/>
      <c r="C79" s="130" t="s">
        <v>531</v>
      </c>
      <c r="D79" s="131" t="s">
        <v>19</v>
      </c>
      <c r="E79" s="132">
        <v>100</v>
      </c>
      <c r="F79" s="134">
        <v>7.78</v>
      </c>
      <c r="G79" s="37">
        <f t="shared" si="1"/>
        <v>778</v>
      </c>
    </row>
    <row r="80" spans="1:7" ht="60">
      <c r="A80" s="36"/>
      <c r="B80" s="122"/>
      <c r="C80" s="130" t="s">
        <v>530</v>
      </c>
      <c r="D80" s="131" t="s">
        <v>19</v>
      </c>
      <c r="E80" s="132">
        <v>10</v>
      </c>
      <c r="F80" s="134">
        <v>4.5</v>
      </c>
      <c r="G80" s="37">
        <f t="shared" si="1"/>
        <v>45</v>
      </c>
    </row>
    <row r="81" spans="1:7" ht="48">
      <c r="A81" s="36"/>
      <c r="B81" s="122"/>
      <c r="C81" s="130" t="s">
        <v>597</v>
      </c>
      <c r="D81" s="131" t="s">
        <v>19</v>
      </c>
      <c r="E81" s="132">
        <v>8</v>
      </c>
      <c r="F81" s="134">
        <v>12.3</v>
      </c>
      <c r="G81" s="37">
        <f t="shared" si="1"/>
        <v>98.4</v>
      </c>
    </row>
    <row r="82" spans="1:7" ht="36">
      <c r="A82" s="36"/>
      <c r="B82" s="122"/>
      <c r="C82" s="130" t="s">
        <v>532</v>
      </c>
      <c r="D82" s="131" t="s">
        <v>19</v>
      </c>
      <c r="E82" s="132">
        <v>8</v>
      </c>
      <c r="F82" s="134">
        <v>1.5</v>
      </c>
      <c r="G82" s="37">
        <f t="shared" si="1"/>
        <v>12</v>
      </c>
    </row>
    <row r="83" spans="1:7" ht="24">
      <c r="A83" s="36"/>
      <c r="B83" s="122"/>
      <c r="C83" s="130" t="s">
        <v>533</v>
      </c>
      <c r="D83" s="131" t="s">
        <v>11</v>
      </c>
      <c r="E83" s="132">
        <v>150</v>
      </c>
      <c r="F83" s="134">
        <v>1.28</v>
      </c>
      <c r="G83" s="37">
        <f t="shared" si="1"/>
        <v>192</v>
      </c>
    </row>
    <row r="84" spans="1:7" ht="36">
      <c r="A84" s="36"/>
      <c r="B84" s="122"/>
      <c r="C84" s="130" t="s">
        <v>534</v>
      </c>
      <c r="D84" s="131" t="s">
        <v>19</v>
      </c>
      <c r="E84" s="132">
        <v>8</v>
      </c>
      <c r="F84" s="134">
        <v>4.5</v>
      </c>
      <c r="G84" s="37">
        <f t="shared" si="1"/>
        <v>36</v>
      </c>
    </row>
    <row r="85" spans="1:7" ht="36">
      <c r="A85" s="36"/>
      <c r="B85" s="122"/>
      <c r="C85" s="130" t="s">
        <v>537</v>
      </c>
      <c r="D85" s="131" t="s">
        <v>19</v>
      </c>
      <c r="E85" s="132">
        <v>100</v>
      </c>
      <c r="F85" s="134">
        <v>4.5</v>
      </c>
      <c r="G85" s="37">
        <f t="shared" si="1"/>
        <v>450</v>
      </c>
    </row>
    <row r="86" spans="1:7" ht="60">
      <c r="A86" s="36"/>
      <c r="B86" s="122"/>
      <c r="C86" s="130" t="s">
        <v>536</v>
      </c>
      <c r="D86" s="131" t="s">
        <v>19</v>
      </c>
      <c r="E86" s="132">
        <v>10</v>
      </c>
      <c r="F86" s="134">
        <v>2.8</v>
      </c>
      <c r="G86" s="37">
        <f t="shared" si="1"/>
        <v>28</v>
      </c>
    </row>
    <row r="87" spans="1:7" ht="48">
      <c r="A87" s="36"/>
      <c r="B87" s="122"/>
      <c r="C87" s="130" t="s">
        <v>598</v>
      </c>
      <c r="D87" s="131" t="s">
        <v>19</v>
      </c>
      <c r="E87" s="132">
        <v>8</v>
      </c>
      <c r="F87" s="134">
        <v>5.8</v>
      </c>
      <c r="G87" s="37">
        <f t="shared" si="1"/>
        <v>46.4</v>
      </c>
    </row>
    <row r="88" spans="1:7" ht="24">
      <c r="A88" s="36"/>
      <c r="B88" s="122"/>
      <c r="C88" s="130" t="s">
        <v>538</v>
      </c>
      <c r="D88" s="131" t="s">
        <v>19</v>
      </c>
      <c r="E88" s="132">
        <v>8</v>
      </c>
      <c r="F88" s="134">
        <v>1</v>
      </c>
      <c r="G88" s="37">
        <f t="shared" si="1"/>
        <v>8</v>
      </c>
    </row>
    <row r="89" spans="1:7" ht="60">
      <c r="A89" s="36"/>
      <c r="B89" s="122"/>
      <c r="C89" s="130" t="s">
        <v>599</v>
      </c>
      <c r="D89" s="131" t="s">
        <v>19</v>
      </c>
      <c r="E89" s="132">
        <v>1</v>
      </c>
      <c r="F89" s="134">
        <v>150</v>
      </c>
      <c r="G89" s="37">
        <f t="shared" si="1"/>
        <v>150</v>
      </c>
    </row>
    <row r="90" spans="1:7" ht="60">
      <c r="A90" s="36"/>
      <c r="B90" s="122"/>
      <c r="C90" s="130" t="s">
        <v>600</v>
      </c>
      <c r="D90" s="131" t="s">
        <v>19</v>
      </c>
      <c r="E90" s="132">
        <v>1</v>
      </c>
      <c r="F90" s="134">
        <v>50</v>
      </c>
      <c r="G90" s="37">
        <f t="shared" si="1"/>
        <v>50</v>
      </c>
    </row>
    <row r="91" spans="1:7" ht="60">
      <c r="A91" s="36"/>
      <c r="B91" s="122"/>
      <c r="C91" s="130" t="s">
        <v>601</v>
      </c>
      <c r="D91" s="131" t="s">
        <v>19</v>
      </c>
      <c r="E91" s="132">
        <v>1</v>
      </c>
      <c r="F91" s="134">
        <v>150</v>
      </c>
      <c r="G91" s="37">
        <f t="shared" si="1"/>
        <v>150</v>
      </c>
    </row>
    <row r="92" spans="1:7" ht="60">
      <c r="A92" s="36"/>
      <c r="B92" s="122"/>
      <c r="C92" s="130" t="s">
        <v>602</v>
      </c>
      <c r="D92" s="131" t="s">
        <v>19</v>
      </c>
      <c r="E92" s="132">
        <v>1</v>
      </c>
      <c r="F92" s="134">
        <v>50</v>
      </c>
      <c r="G92" s="37">
        <f t="shared" si="1"/>
        <v>50</v>
      </c>
    </row>
    <row r="93" spans="1:7" ht="36">
      <c r="A93" s="36"/>
      <c r="B93" s="122"/>
      <c r="C93" s="127" t="s">
        <v>603</v>
      </c>
      <c r="D93" s="128"/>
      <c r="E93" s="129"/>
      <c r="F93" s="133"/>
      <c r="G93" s="37"/>
    </row>
    <row r="94" spans="1:7">
      <c r="A94" s="36"/>
      <c r="B94" s="122"/>
      <c r="C94" s="130" t="s">
        <v>515</v>
      </c>
      <c r="D94" s="131" t="s">
        <v>11</v>
      </c>
      <c r="E94" s="132">
        <v>250</v>
      </c>
      <c r="F94" s="134">
        <v>6.71</v>
      </c>
      <c r="G94" s="37">
        <f t="shared" si="1"/>
        <v>1677.5</v>
      </c>
    </row>
    <row r="95" spans="1:7" ht="108">
      <c r="A95" s="36"/>
      <c r="B95" s="122"/>
      <c r="C95" s="130" t="s">
        <v>604</v>
      </c>
      <c r="D95" s="131" t="s">
        <v>19</v>
      </c>
      <c r="E95" s="132">
        <v>20</v>
      </c>
      <c r="F95" s="134">
        <v>80</v>
      </c>
      <c r="G95" s="37">
        <f t="shared" si="1"/>
        <v>1600</v>
      </c>
    </row>
    <row r="96" spans="1:7" ht="96">
      <c r="A96" s="36"/>
      <c r="B96" s="122"/>
      <c r="C96" s="130" t="s">
        <v>605</v>
      </c>
      <c r="D96" s="131" t="s">
        <v>518</v>
      </c>
      <c r="E96" s="132">
        <v>100</v>
      </c>
      <c r="F96" s="134">
        <v>7</v>
      </c>
      <c r="G96" s="37">
        <f t="shared" si="1"/>
        <v>700</v>
      </c>
    </row>
    <row r="97" spans="1:7">
      <c r="A97" s="36"/>
      <c r="B97" s="122"/>
      <c r="C97" s="130" t="s">
        <v>517</v>
      </c>
      <c r="D97" s="131" t="s">
        <v>518</v>
      </c>
      <c r="E97" s="132">
        <v>25</v>
      </c>
      <c r="F97" s="134">
        <v>2.5299999999999998</v>
      </c>
      <c r="G97" s="37">
        <f t="shared" si="1"/>
        <v>63.249999999999993</v>
      </c>
    </row>
    <row r="98" spans="1:7" ht="24">
      <c r="A98" s="36"/>
      <c r="B98" s="122"/>
      <c r="C98" s="130" t="s">
        <v>592</v>
      </c>
      <c r="D98" s="131" t="s">
        <v>19</v>
      </c>
      <c r="E98" s="132">
        <v>12</v>
      </c>
      <c r="F98" s="134">
        <v>24.33</v>
      </c>
      <c r="G98" s="37">
        <f t="shared" si="1"/>
        <v>291.95999999999998</v>
      </c>
    </row>
    <row r="99" spans="1:7" ht="48">
      <c r="A99" s="36"/>
      <c r="B99" s="122"/>
      <c r="C99" s="130" t="s">
        <v>593</v>
      </c>
      <c r="D99" s="131" t="s">
        <v>19</v>
      </c>
      <c r="E99" s="132">
        <v>12</v>
      </c>
      <c r="F99" s="134">
        <v>12.5</v>
      </c>
      <c r="G99" s="37">
        <f t="shared" si="1"/>
        <v>150</v>
      </c>
    </row>
    <row r="100" spans="1:7" ht="36">
      <c r="A100" s="36"/>
      <c r="B100" s="122"/>
      <c r="C100" s="130" t="s">
        <v>606</v>
      </c>
      <c r="D100" s="131" t="s">
        <v>518</v>
      </c>
      <c r="E100" s="132">
        <v>15</v>
      </c>
      <c r="F100" s="134">
        <v>5.8</v>
      </c>
      <c r="G100" s="37">
        <f t="shared" si="1"/>
        <v>87</v>
      </c>
    </row>
    <row r="101" spans="1:7">
      <c r="A101" s="36"/>
      <c r="B101" s="122"/>
      <c r="C101" s="130" t="s">
        <v>521</v>
      </c>
      <c r="D101" s="131" t="s">
        <v>11</v>
      </c>
      <c r="E101" s="132">
        <v>250</v>
      </c>
      <c r="F101" s="134">
        <v>3.31</v>
      </c>
      <c r="G101" s="37">
        <f t="shared" si="1"/>
        <v>827.5</v>
      </c>
    </row>
    <row r="102" spans="1:7" ht="108">
      <c r="A102" s="36"/>
      <c r="B102" s="122"/>
      <c r="C102" s="130" t="s">
        <v>607</v>
      </c>
      <c r="D102" s="131" t="s">
        <v>19</v>
      </c>
      <c r="E102" s="132">
        <v>20</v>
      </c>
      <c r="F102" s="134">
        <v>20</v>
      </c>
      <c r="G102" s="37">
        <f t="shared" si="1"/>
        <v>400</v>
      </c>
    </row>
    <row r="103" spans="1:7" ht="144">
      <c r="A103" s="36"/>
      <c r="B103" s="122"/>
      <c r="C103" s="130" t="s">
        <v>608</v>
      </c>
      <c r="D103" s="131" t="s">
        <v>518</v>
      </c>
      <c r="E103" s="132">
        <v>100</v>
      </c>
      <c r="F103" s="134">
        <v>7</v>
      </c>
      <c r="G103" s="37">
        <f t="shared" si="1"/>
        <v>700</v>
      </c>
    </row>
    <row r="104" spans="1:7" ht="48">
      <c r="A104" s="36"/>
      <c r="B104" s="122"/>
      <c r="C104" s="130" t="s">
        <v>595</v>
      </c>
      <c r="D104" s="131" t="s">
        <v>19</v>
      </c>
      <c r="E104" s="132">
        <v>12</v>
      </c>
      <c r="F104" s="134">
        <v>6.32</v>
      </c>
      <c r="G104" s="37">
        <f t="shared" si="1"/>
        <v>75.84</v>
      </c>
    </row>
    <row r="105" spans="1:7" ht="36">
      <c r="A105" s="36"/>
      <c r="B105" s="122"/>
      <c r="C105" s="130" t="s">
        <v>594</v>
      </c>
      <c r="D105" s="131" t="s">
        <v>518</v>
      </c>
      <c r="E105" s="132">
        <v>15</v>
      </c>
      <c r="F105" s="134">
        <v>3</v>
      </c>
      <c r="G105" s="37">
        <f t="shared" si="1"/>
        <v>45</v>
      </c>
    </row>
    <row r="106" spans="1:7" ht="36">
      <c r="A106" s="36"/>
      <c r="B106" s="122"/>
      <c r="C106" s="130" t="s">
        <v>524</v>
      </c>
      <c r="D106" s="131" t="s">
        <v>518</v>
      </c>
      <c r="E106" s="132">
        <v>15</v>
      </c>
      <c r="F106" s="134">
        <v>1.5</v>
      </c>
      <c r="G106" s="37">
        <f t="shared" si="1"/>
        <v>22.5</v>
      </c>
    </row>
    <row r="107" spans="1:7" ht="24">
      <c r="A107" s="36"/>
      <c r="B107" s="122"/>
      <c r="C107" s="130" t="s">
        <v>596</v>
      </c>
      <c r="D107" s="131" t="s">
        <v>19</v>
      </c>
      <c r="E107" s="132">
        <v>12</v>
      </c>
      <c r="F107" s="134">
        <v>8.27</v>
      </c>
      <c r="G107" s="37">
        <f t="shared" si="1"/>
        <v>99.24</v>
      </c>
    </row>
    <row r="108" spans="1:7">
      <c r="A108" s="36"/>
      <c r="B108" s="122"/>
      <c r="C108" s="130" t="s">
        <v>525</v>
      </c>
      <c r="D108" s="131" t="s">
        <v>518</v>
      </c>
      <c r="E108" s="132">
        <v>25</v>
      </c>
      <c r="F108" s="134">
        <v>2.5299999999999998</v>
      </c>
      <c r="G108" s="37">
        <f t="shared" si="1"/>
        <v>63.249999999999993</v>
      </c>
    </row>
    <row r="109" spans="1:7" ht="36">
      <c r="A109" s="36"/>
      <c r="B109" s="122"/>
      <c r="C109" s="130" t="s">
        <v>526</v>
      </c>
      <c r="D109" s="131" t="s">
        <v>19</v>
      </c>
      <c r="E109" s="132">
        <v>100</v>
      </c>
      <c r="F109" s="134">
        <v>5.84</v>
      </c>
      <c r="G109" s="37">
        <f t="shared" si="1"/>
        <v>584</v>
      </c>
    </row>
    <row r="110" spans="1:7" ht="24">
      <c r="A110" s="36"/>
      <c r="B110" s="122"/>
      <c r="C110" s="130" t="s">
        <v>527</v>
      </c>
      <c r="D110" s="131" t="s">
        <v>11</v>
      </c>
      <c r="E110" s="132">
        <v>300</v>
      </c>
      <c r="F110" s="134">
        <v>2.4300000000000002</v>
      </c>
      <c r="G110" s="37">
        <f t="shared" si="1"/>
        <v>729</v>
      </c>
    </row>
    <row r="111" spans="1:7" ht="24">
      <c r="A111" s="36"/>
      <c r="B111" s="122"/>
      <c r="C111" s="130" t="s">
        <v>609</v>
      </c>
      <c r="D111" s="131" t="s">
        <v>19</v>
      </c>
      <c r="E111" s="132">
        <v>45</v>
      </c>
      <c r="F111" s="134">
        <v>7.78</v>
      </c>
      <c r="G111" s="37">
        <f t="shared" si="1"/>
        <v>350.1</v>
      </c>
    </row>
    <row r="112" spans="1:7" ht="36">
      <c r="A112" s="36"/>
      <c r="B112" s="122"/>
      <c r="C112" s="130" t="s">
        <v>528</v>
      </c>
      <c r="D112" s="131" t="s">
        <v>19</v>
      </c>
      <c r="E112" s="132">
        <v>12</v>
      </c>
      <c r="F112" s="134">
        <v>7.78</v>
      </c>
      <c r="G112" s="37">
        <f t="shared" si="1"/>
        <v>93.36</v>
      </c>
    </row>
    <row r="113" spans="1:7" ht="36">
      <c r="A113" s="36"/>
      <c r="B113" s="122"/>
      <c r="C113" s="130" t="s">
        <v>531</v>
      </c>
      <c r="D113" s="131" t="s">
        <v>19</v>
      </c>
      <c r="E113" s="132">
        <v>160</v>
      </c>
      <c r="F113" s="134">
        <v>7.78</v>
      </c>
      <c r="G113" s="37">
        <f t="shared" si="1"/>
        <v>1244.8</v>
      </c>
    </row>
    <row r="114" spans="1:7" ht="60">
      <c r="A114" s="36"/>
      <c r="B114" s="122"/>
      <c r="C114" s="130" t="s">
        <v>530</v>
      </c>
      <c r="D114" s="131" t="s">
        <v>19</v>
      </c>
      <c r="E114" s="132">
        <v>20</v>
      </c>
      <c r="F114" s="134">
        <v>4.5</v>
      </c>
      <c r="G114" s="37">
        <f t="shared" si="1"/>
        <v>90</v>
      </c>
    </row>
    <row r="115" spans="1:7" ht="48">
      <c r="A115" s="36"/>
      <c r="B115" s="122"/>
      <c r="C115" s="130" t="s">
        <v>597</v>
      </c>
      <c r="D115" s="131" t="s">
        <v>19</v>
      </c>
      <c r="E115" s="132">
        <v>12</v>
      </c>
      <c r="F115" s="134">
        <v>12.3</v>
      </c>
      <c r="G115" s="37">
        <f t="shared" si="1"/>
        <v>147.60000000000002</v>
      </c>
    </row>
    <row r="116" spans="1:7" ht="36">
      <c r="A116" s="36"/>
      <c r="B116" s="122"/>
      <c r="C116" s="130" t="s">
        <v>532</v>
      </c>
      <c r="D116" s="131" t="s">
        <v>19</v>
      </c>
      <c r="E116" s="132">
        <v>12</v>
      </c>
      <c r="F116" s="134">
        <v>1.5</v>
      </c>
      <c r="G116" s="37">
        <f t="shared" si="1"/>
        <v>18</v>
      </c>
    </row>
    <row r="117" spans="1:7" ht="24">
      <c r="A117" s="36"/>
      <c r="B117" s="122"/>
      <c r="C117" s="130" t="s">
        <v>533</v>
      </c>
      <c r="D117" s="131" t="s">
        <v>11</v>
      </c>
      <c r="E117" s="132">
        <v>300</v>
      </c>
      <c r="F117" s="134">
        <v>1.28</v>
      </c>
      <c r="G117" s="37">
        <f t="shared" si="1"/>
        <v>384</v>
      </c>
    </row>
    <row r="118" spans="1:7" ht="24">
      <c r="A118" s="36"/>
      <c r="B118" s="122"/>
      <c r="C118" s="130" t="s">
        <v>610</v>
      </c>
      <c r="D118" s="131" t="s">
        <v>19</v>
      </c>
      <c r="E118" s="132">
        <v>45</v>
      </c>
      <c r="F118" s="134">
        <v>4.5</v>
      </c>
      <c r="G118" s="37">
        <f t="shared" si="1"/>
        <v>202.5</v>
      </c>
    </row>
    <row r="119" spans="1:7" ht="36">
      <c r="A119" s="36"/>
      <c r="B119" s="122"/>
      <c r="C119" s="130" t="s">
        <v>534</v>
      </c>
      <c r="D119" s="131" t="s">
        <v>19</v>
      </c>
      <c r="E119" s="132">
        <v>12</v>
      </c>
      <c r="F119" s="134">
        <v>4.5</v>
      </c>
      <c r="G119" s="37">
        <f t="shared" si="1"/>
        <v>54</v>
      </c>
    </row>
    <row r="120" spans="1:7" ht="36">
      <c r="A120" s="36"/>
      <c r="B120" s="122"/>
      <c r="C120" s="130" t="s">
        <v>537</v>
      </c>
      <c r="D120" s="131" t="s">
        <v>19</v>
      </c>
      <c r="E120" s="132">
        <v>160</v>
      </c>
      <c r="F120" s="134">
        <v>4.5</v>
      </c>
      <c r="G120" s="37">
        <f t="shared" si="1"/>
        <v>720</v>
      </c>
    </row>
    <row r="121" spans="1:7" ht="60">
      <c r="A121" s="36"/>
      <c r="B121" s="122"/>
      <c r="C121" s="130" t="s">
        <v>536</v>
      </c>
      <c r="D121" s="131" t="s">
        <v>19</v>
      </c>
      <c r="E121" s="132">
        <v>20</v>
      </c>
      <c r="F121" s="134">
        <v>2.8</v>
      </c>
      <c r="G121" s="37">
        <f t="shared" si="1"/>
        <v>56</v>
      </c>
    </row>
    <row r="122" spans="1:7" ht="48">
      <c r="A122" s="36"/>
      <c r="B122" s="122"/>
      <c r="C122" s="130" t="s">
        <v>598</v>
      </c>
      <c r="D122" s="131" t="s">
        <v>19</v>
      </c>
      <c r="E122" s="132">
        <v>12</v>
      </c>
      <c r="F122" s="134">
        <v>5.8</v>
      </c>
      <c r="G122" s="37">
        <f t="shared" si="1"/>
        <v>69.599999999999994</v>
      </c>
    </row>
    <row r="123" spans="1:7" ht="24">
      <c r="A123" s="36"/>
      <c r="B123" s="122"/>
      <c r="C123" s="130" t="s">
        <v>538</v>
      </c>
      <c r="D123" s="131" t="s">
        <v>19</v>
      </c>
      <c r="E123" s="132">
        <v>12</v>
      </c>
      <c r="F123" s="134">
        <v>1</v>
      </c>
      <c r="G123" s="37">
        <f t="shared" si="1"/>
        <v>12</v>
      </c>
    </row>
    <row r="124" spans="1:7" ht="60">
      <c r="A124" s="36"/>
      <c r="B124" s="122"/>
      <c r="C124" s="130" t="s">
        <v>599</v>
      </c>
      <c r="D124" s="131" t="s">
        <v>19</v>
      </c>
      <c r="E124" s="132">
        <v>1</v>
      </c>
      <c r="F124" s="134">
        <v>150</v>
      </c>
      <c r="G124" s="37">
        <f t="shared" si="1"/>
        <v>150</v>
      </c>
    </row>
    <row r="125" spans="1:7" ht="60">
      <c r="A125" s="36"/>
      <c r="B125" s="122"/>
      <c r="C125" s="130" t="s">
        <v>600</v>
      </c>
      <c r="D125" s="131" t="s">
        <v>19</v>
      </c>
      <c r="E125" s="132">
        <v>1</v>
      </c>
      <c r="F125" s="134">
        <v>50</v>
      </c>
      <c r="G125" s="37">
        <f t="shared" si="1"/>
        <v>50</v>
      </c>
    </row>
    <row r="126" spans="1:7" ht="60">
      <c r="A126" s="36"/>
      <c r="B126" s="122"/>
      <c r="C126" s="130" t="s">
        <v>601</v>
      </c>
      <c r="D126" s="131" t="s">
        <v>19</v>
      </c>
      <c r="E126" s="132">
        <v>1</v>
      </c>
      <c r="F126" s="134">
        <v>150</v>
      </c>
      <c r="G126" s="37">
        <f t="shared" si="1"/>
        <v>150</v>
      </c>
    </row>
    <row r="127" spans="1:7" ht="60">
      <c r="A127" s="36"/>
      <c r="B127" s="122"/>
      <c r="C127" s="130" t="s">
        <v>602</v>
      </c>
      <c r="D127" s="131" t="s">
        <v>19</v>
      </c>
      <c r="E127" s="132">
        <v>1</v>
      </c>
      <c r="F127" s="134">
        <v>50</v>
      </c>
      <c r="G127" s="37">
        <f t="shared" si="1"/>
        <v>50</v>
      </c>
    </row>
    <row r="129" spans="3:7" ht="14.45" customHeight="1">
      <c r="C129" s="356" t="s">
        <v>14</v>
      </c>
      <c r="D129" s="356"/>
      <c r="E129" s="356"/>
      <c r="F129" s="356"/>
      <c r="G129" s="19">
        <f>SUM(G9:G36)</f>
        <v>1003.52</v>
      </c>
    </row>
    <row r="130" spans="3:7">
      <c r="C130" s="356" t="s">
        <v>13</v>
      </c>
      <c r="D130" s="356"/>
      <c r="E130" s="356"/>
      <c r="F130" s="356"/>
      <c r="G130" s="19">
        <f>(G129)*1.2</f>
        <v>1204.2239999999999</v>
      </c>
    </row>
  </sheetData>
  <mergeCells count="8">
    <mergeCell ref="C129:F129"/>
    <mergeCell ref="C130:F130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2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zoomScaleNormal="100" zoomScaleSheetLayoutView="50" zoomScalePageLayoutView="70" workbookViewId="0">
      <selection sqref="A1:F1"/>
    </sheetView>
  </sheetViews>
  <sheetFormatPr defaultRowHeight="12.75" outlineLevelRow="1"/>
  <cols>
    <col min="1" max="1" width="4" style="188" bestFit="1" customWidth="1"/>
    <col min="2" max="2" width="70" style="190" customWidth="1"/>
    <col min="3" max="3" width="10" style="205" customWidth="1"/>
    <col min="4" max="4" width="8.85546875" style="201" customWidth="1"/>
    <col min="5" max="5" width="8.85546875" style="199" customWidth="1"/>
    <col min="6" max="6" width="18.85546875" style="199" customWidth="1"/>
    <col min="7" max="7" width="2.7109375" style="194" customWidth="1"/>
    <col min="8" max="16384" width="9.140625" style="191"/>
  </cols>
  <sheetData>
    <row r="1" spans="1:7" s="17" customFormat="1" ht="22.5">
      <c r="A1" s="332" t="s">
        <v>917</v>
      </c>
      <c r="B1" s="332"/>
      <c r="C1" s="332"/>
      <c r="D1" s="332"/>
      <c r="E1" s="332"/>
      <c r="F1" s="332"/>
      <c r="G1" s="193"/>
    </row>
    <row r="2" spans="1:7" s="17" customFormat="1" ht="31.5" customHeight="1">
      <c r="A2" s="318" t="s">
        <v>918</v>
      </c>
      <c r="B2" s="318"/>
      <c r="C2" s="318"/>
      <c r="D2" s="318"/>
      <c r="E2" s="318"/>
      <c r="F2" s="318"/>
      <c r="G2" s="193"/>
    </row>
    <row r="3" spans="1:7" s="177" customFormat="1" ht="15.75">
      <c r="A3" s="291" t="s">
        <v>943</v>
      </c>
      <c r="B3" s="291"/>
      <c r="C3" s="291"/>
      <c r="D3" s="291"/>
      <c r="E3" s="291"/>
      <c r="F3" s="291"/>
    </row>
    <row r="4" spans="1:7" s="177" customFormat="1" ht="31.5" customHeight="1">
      <c r="A4" s="291" t="s">
        <v>944</v>
      </c>
      <c r="B4" s="291"/>
      <c r="C4" s="291"/>
      <c r="D4" s="291"/>
      <c r="E4" s="291"/>
      <c r="F4" s="291"/>
    </row>
    <row r="5" spans="1:7" s="17" customFormat="1" ht="15.75">
      <c r="A5" s="318" t="s">
        <v>1056</v>
      </c>
      <c r="B5" s="318"/>
      <c r="C5" s="318"/>
      <c r="D5" s="318"/>
      <c r="E5" s="318"/>
      <c r="F5" s="318"/>
      <c r="G5" s="193"/>
    </row>
    <row r="6" spans="1:7" s="17" customFormat="1" ht="31.5" customHeight="1">
      <c r="A6" s="374" t="s">
        <v>1057</v>
      </c>
      <c r="B6" s="374"/>
      <c r="C6" s="374"/>
      <c r="D6" s="374"/>
      <c r="E6" s="374"/>
      <c r="F6" s="374"/>
      <c r="G6" s="193"/>
    </row>
    <row r="7" spans="1:7" s="17" customFormat="1" ht="31.5" customHeight="1">
      <c r="A7" s="303" t="s">
        <v>946</v>
      </c>
      <c r="B7" s="304"/>
      <c r="C7" s="304"/>
      <c r="D7" s="304"/>
      <c r="E7" s="304"/>
      <c r="F7" s="305"/>
      <c r="G7" s="193"/>
    </row>
    <row r="8" spans="1:7" s="17" customFormat="1" ht="25.5" outlineLevel="1">
      <c r="A8" s="203" t="s">
        <v>0</v>
      </c>
      <c r="B8" s="203" t="s">
        <v>10</v>
      </c>
      <c r="C8" s="203" t="s">
        <v>929</v>
      </c>
      <c r="D8" s="203" t="s">
        <v>919</v>
      </c>
      <c r="E8" s="207" t="s">
        <v>920</v>
      </c>
      <c r="F8" s="207" t="s">
        <v>921</v>
      </c>
      <c r="G8" s="208"/>
    </row>
    <row r="9" spans="1:7" s="17" customFormat="1" ht="15.75" outlineLevel="1">
      <c r="A9" s="240" t="s">
        <v>2</v>
      </c>
      <c r="B9" s="322" t="s">
        <v>948</v>
      </c>
      <c r="C9" s="323"/>
      <c r="D9" s="323"/>
      <c r="E9" s="323"/>
      <c r="F9" s="324"/>
      <c r="G9" s="193"/>
    </row>
    <row r="10" spans="1:7" s="17" customFormat="1" ht="25.5" outlineLevel="1">
      <c r="A10" s="241">
        <v>1</v>
      </c>
      <c r="B10" s="242" t="s">
        <v>961</v>
      </c>
      <c r="C10" s="232" t="s">
        <v>19</v>
      </c>
      <c r="D10" s="233">
        <v>1</v>
      </c>
      <c r="E10" s="234"/>
      <c r="F10" s="234">
        <f t="shared" ref="F10:F15" si="0">ROUND(D10*E10,2)</f>
        <v>0</v>
      </c>
      <c r="G10" s="195"/>
    </row>
    <row r="11" spans="1:7" s="17" customFormat="1" outlineLevel="1">
      <c r="A11" s="241">
        <v>2</v>
      </c>
      <c r="B11" s="242" t="s">
        <v>1052</v>
      </c>
      <c r="C11" s="235" t="s">
        <v>421</v>
      </c>
      <c r="D11" s="236">
        <v>250</v>
      </c>
      <c r="E11" s="234"/>
      <c r="F11" s="234">
        <f t="shared" si="0"/>
        <v>0</v>
      </c>
      <c r="G11" s="195"/>
    </row>
    <row r="12" spans="1:7" s="17" customFormat="1" ht="25.5" outlineLevel="1">
      <c r="A12" s="241">
        <v>3</v>
      </c>
      <c r="B12" s="242" t="s">
        <v>1053</v>
      </c>
      <c r="C12" s="235" t="s">
        <v>421</v>
      </c>
      <c r="D12" s="236">
        <v>250</v>
      </c>
      <c r="E12" s="234"/>
      <c r="F12" s="234">
        <f t="shared" si="0"/>
        <v>0</v>
      </c>
      <c r="G12" s="195"/>
    </row>
    <row r="13" spans="1:7" s="17" customFormat="1" outlineLevel="1">
      <c r="A13" s="241">
        <v>4</v>
      </c>
      <c r="B13" s="242" t="s">
        <v>1055</v>
      </c>
      <c r="C13" s="235" t="s">
        <v>19</v>
      </c>
      <c r="D13" s="236">
        <v>2</v>
      </c>
      <c r="E13" s="234"/>
      <c r="F13" s="234">
        <f t="shared" si="0"/>
        <v>0</v>
      </c>
      <c r="G13" s="195"/>
    </row>
    <row r="14" spans="1:7" s="17" customFormat="1" ht="25.5" outlineLevel="1">
      <c r="A14" s="241">
        <v>5</v>
      </c>
      <c r="B14" s="242" t="s">
        <v>1054</v>
      </c>
      <c r="C14" s="235" t="s">
        <v>19</v>
      </c>
      <c r="D14" s="236">
        <v>8</v>
      </c>
      <c r="E14" s="234"/>
      <c r="F14" s="234">
        <f t="shared" si="0"/>
        <v>0</v>
      </c>
      <c r="G14" s="195"/>
    </row>
    <row r="15" spans="1:7" s="17" customFormat="1" outlineLevel="1">
      <c r="A15" s="241">
        <v>6</v>
      </c>
      <c r="B15" s="242" t="s">
        <v>962</v>
      </c>
      <c r="C15" s="235" t="s">
        <v>19</v>
      </c>
      <c r="D15" s="236">
        <v>8</v>
      </c>
      <c r="E15" s="234"/>
      <c r="F15" s="234">
        <f t="shared" si="0"/>
        <v>0</v>
      </c>
      <c r="G15" s="195"/>
    </row>
    <row r="16" spans="1:7" s="17" customFormat="1" ht="15.75" outlineLevel="1">
      <c r="A16" s="240" t="s">
        <v>3</v>
      </c>
      <c r="B16" s="322" t="s">
        <v>949</v>
      </c>
      <c r="C16" s="323"/>
      <c r="D16" s="323"/>
      <c r="E16" s="323"/>
      <c r="F16" s="324"/>
      <c r="G16" s="195"/>
    </row>
    <row r="17" spans="1:7" s="17" customFormat="1" outlineLevel="1">
      <c r="A17" s="243">
        <v>7</v>
      </c>
      <c r="B17" s="242" t="s">
        <v>1026</v>
      </c>
      <c r="C17" s="237" t="s">
        <v>421</v>
      </c>
      <c r="D17" s="236">
        <v>344</v>
      </c>
      <c r="E17" s="234"/>
      <c r="F17" s="234">
        <f t="shared" ref="F17:F25" si="1">ROUND(D17*E17,2)</f>
        <v>0</v>
      </c>
      <c r="G17" s="195"/>
    </row>
    <row r="18" spans="1:7" s="17" customFormat="1" outlineLevel="1">
      <c r="A18" s="241">
        <v>8</v>
      </c>
      <c r="B18" s="242" t="s">
        <v>709</v>
      </c>
      <c r="C18" s="235" t="s">
        <v>19</v>
      </c>
      <c r="D18" s="236">
        <v>10</v>
      </c>
      <c r="E18" s="234"/>
      <c r="F18" s="234">
        <f t="shared" si="1"/>
        <v>0</v>
      </c>
      <c r="G18" s="195"/>
    </row>
    <row r="19" spans="1:7" s="17" customFormat="1" outlineLevel="1">
      <c r="A19" s="243">
        <v>9</v>
      </c>
      <c r="B19" s="242" t="s">
        <v>712</v>
      </c>
      <c r="C19" s="235" t="s">
        <v>19</v>
      </c>
      <c r="D19" s="236">
        <v>10</v>
      </c>
      <c r="E19" s="234"/>
      <c r="F19" s="234">
        <f t="shared" si="1"/>
        <v>0</v>
      </c>
      <c r="G19" s="195"/>
    </row>
    <row r="20" spans="1:7" s="17" customFormat="1" outlineLevel="1">
      <c r="A20" s="241">
        <v>10</v>
      </c>
      <c r="B20" s="242" t="s">
        <v>710</v>
      </c>
      <c r="C20" s="235" t="s">
        <v>421</v>
      </c>
      <c r="D20" s="236">
        <v>172</v>
      </c>
      <c r="E20" s="234"/>
      <c r="F20" s="234">
        <f t="shared" si="1"/>
        <v>0</v>
      </c>
      <c r="G20" s="195"/>
    </row>
    <row r="21" spans="1:7" s="17" customFormat="1" outlineLevel="1">
      <c r="A21" s="243">
        <v>11</v>
      </c>
      <c r="B21" s="242" t="s">
        <v>955</v>
      </c>
      <c r="C21" s="235" t="s">
        <v>421</v>
      </c>
      <c r="D21" s="236">
        <v>172</v>
      </c>
      <c r="E21" s="234"/>
      <c r="F21" s="234">
        <f t="shared" si="1"/>
        <v>0</v>
      </c>
      <c r="G21" s="195"/>
    </row>
    <row r="22" spans="1:7" s="17" customFormat="1" outlineLevel="1">
      <c r="A22" s="241">
        <v>12</v>
      </c>
      <c r="B22" s="242" t="s">
        <v>1051</v>
      </c>
      <c r="C22" s="235" t="s">
        <v>421</v>
      </c>
      <c r="D22" s="236">
        <v>172</v>
      </c>
      <c r="E22" s="234"/>
      <c r="F22" s="234">
        <f t="shared" si="1"/>
        <v>0</v>
      </c>
      <c r="G22" s="195"/>
    </row>
    <row r="23" spans="1:7" s="17" customFormat="1" outlineLevel="1">
      <c r="A23" s="243">
        <v>13</v>
      </c>
      <c r="B23" s="242" t="s">
        <v>956</v>
      </c>
      <c r="C23" s="235" t="s">
        <v>959</v>
      </c>
      <c r="D23" s="236">
        <v>14</v>
      </c>
      <c r="E23" s="234"/>
      <c r="F23" s="234">
        <f t="shared" si="1"/>
        <v>0</v>
      </c>
      <c r="G23" s="195"/>
    </row>
    <row r="24" spans="1:7" s="17" customFormat="1" outlineLevel="1">
      <c r="A24" s="241">
        <v>14</v>
      </c>
      <c r="B24" s="244" t="s">
        <v>957</v>
      </c>
      <c r="C24" s="235" t="s">
        <v>960</v>
      </c>
      <c r="D24" s="236">
        <v>21</v>
      </c>
      <c r="E24" s="234"/>
      <c r="F24" s="234">
        <f t="shared" si="1"/>
        <v>0</v>
      </c>
      <c r="G24" s="195"/>
    </row>
    <row r="25" spans="1:7" s="17" customFormat="1" ht="51" outlineLevel="1">
      <c r="A25" s="308">
        <v>15</v>
      </c>
      <c r="B25" s="245" t="s">
        <v>1025</v>
      </c>
      <c r="C25" s="309" t="s">
        <v>421</v>
      </c>
      <c r="D25" s="310">
        <v>172</v>
      </c>
      <c r="E25" s="311"/>
      <c r="F25" s="311">
        <f t="shared" si="1"/>
        <v>0</v>
      </c>
      <c r="G25" s="195"/>
    </row>
    <row r="26" spans="1:7" s="17" customFormat="1" outlineLevel="1">
      <c r="A26" s="308"/>
      <c r="B26" s="246" t="s">
        <v>923</v>
      </c>
      <c r="C26" s="309"/>
      <c r="D26" s="310"/>
      <c r="E26" s="311"/>
      <c r="F26" s="311"/>
      <c r="G26" s="195"/>
    </row>
    <row r="27" spans="1:7" s="17" customFormat="1" outlineLevel="1">
      <c r="A27" s="308"/>
      <c r="B27" s="246" t="s">
        <v>924</v>
      </c>
      <c r="C27" s="309"/>
      <c r="D27" s="310"/>
      <c r="E27" s="311"/>
      <c r="F27" s="311"/>
      <c r="G27" s="195"/>
    </row>
    <row r="28" spans="1:7" s="17" customFormat="1" outlineLevel="1">
      <c r="A28" s="308"/>
      <c r="B28" s="246" t="s">
        <v>925</v>
      </c>
      <c r="C28" s="309"/>
      <c r="D28" s="310"/>
      <c r="E28" s="311"/>
      <c r="F28" s="311"/>
      <c r="G28" s="195"/>
    </row>
    <row r="29" spans="1:7" s="17" customFormat="1" outlineLevel="1">
      <c r="A29" s="308"/>
      <c r="B29" s="247" t="s">
        <v>958</v>
      </c>
      <c r="C29" s="309"/>
      <c r="D29" s="310"/>
      <c r="E29" s="311"/>
      <c r="F29" s="311"/>
      <c r="G29" s="195"/>
    </row>
    <row r="30" spans="1:7" s="17" customFormat="1" outlineLevel="1">
      <c r="A30" s="241">
        <v>16</v>
      </c>
      <c r="B30" s="242" t="s">
        <v>721</v>
      </c>
      <c r="C30" s="237" t="s">
        <v>421</v>
      </c>
      <c r="D30" s="248">
        <v>172</v>
      </c>
      <c r="E30" s="234"/>
      <c r="F30" s="234">
        <f>ROUND(D30*E30,2)</f>
        <v>0</v>
      </c>
      <c r="G30" s="195"/>
    </row>
    <row r="31" spans="1:7" s="17" customFormat="1" ht="15.75" outlineLevel="1">
      <c r="A31" s="240" t="s">
        <v>4</v>
      </c>
      <c r="B31" s="322" t="s">
        <v>950</v>
      </c>
      <c r="C31" s="323"/>
      <c r="D31" s="323"/>
      <c r="E31" s="323"/>
      <c r="F31" s="324"/>
      <c r="G31" s="195"/>
    </row>
    <row r="32" spans="1:7" s="17" customFormat="1" ht="15.75" outlineLevel="1">
      <c r="A32" s="243">
        <v>17</v>
      </c>
      <c r="B32" s="249" t="s">
        <v>1048</v>
      </c>
      <c r="C32" s="235" t="s">
        <v>19</v>
      </c>
      <c r="D32" s="236">
        <v>5</v>
      </c>
      <c r="E32" s="234"/>
      <c r="F32" s="234">
        <f>ROUND(D32*E32,2)</f>
        <v>0</v>
      </c>
      <c r="G32" s="195"/>
    </row>
    <row r="33" spans="1:7" s="17" customFormat="1" ht="25.5" outlineLevel="1">
      <c r="A33" s="306">
        <v>18</v>
      </c>
      <c r="B33" s="250" t="s">
        <v>1049</v>
      </c>
      <c r="C33" s="312" t="s">
        <v>19</v>
      </c>
      <c r="D33" s="314">
        <v>5</v>
      </c>
      <c r="E33" s="316"/>
      <c r="F33" s="316">
        <f>ROUND(D33*E33,2)</f>
        <v>0</v>
      </c>
      <c r="G33" s="195"/>
    </row>
    <row r="34" spans="1:7" s="17" customFormat="1" ht="25.5" outlineLevel="1">
      <c r="A34" s="307"/>
      <c r="B34" s="251" t="s">
        <v>1050</v>
      </c>
      <c r="C34" s="313"/>
      <c r="D34" s="315"/>
      <c r="E34" s="317"/>
      <c r="F34" s="317"/>
      <c r="G34" s="195"/>
    </row>
    <row r="35" spans="1:7" s="17" customFormat="1" ht="15.75" outlineLevel="1">
      <c r="A35" s="240" t="s">
        <v>5</v>
      </c>
      <c r="B35" s="322" t="s">
        <v>951</v>
      </c>
      <c r="C35" s="323"/>
      <c r="D35" s="323"/>
      <c r="E35" s="323"/>
      <c r="F35" s="324"/>
      <c r="G35" s="195"/>
    </row>
    <row r="36" spans="1:7" s="17" customFormat="1" ht="25.5" outlineLevel="1">
      <c r="A36" s="243">
        <v>19</v>
      </c>
      <c r="B36" s="252" t="s">
        <v>952</v>
      </c>
      <c r="C36" s="237" t="s">
        <v>19</v>
      </c>
      <c r="D36" s="248">
        <v>1</v>
      </c>
      <c r="E36" s="248"/>
      <c r="F36" s="234">
        <f>ROUND(D36*E36,2)</f>
        <v>0</v>
      </c>
      <c r="G36" s="195"/>
    </row>
    <row r="37" spans="1:7" s="17" customFormat="1" ht="38.25" outlineLevel="1">
      <c r="A37" s="241">
        <v>20</v>
      </c>
      <c r="B37" s="252" t="s">
        <v>953</v>
      </c>
      <c r="C37" s="237" t="s">
        <v>19</v>
      </c>
      <c r="D37" s="248">
        <v>1</v>
      </c>
      <c r="E37" s="248"/>
      <c r="F37" s="234">
        <f>ROUND(D37*E37,2)</f>
        <v>0</v>
      </c>
      <c r="G37" s="195"/>
    </row>
    <row r="38" spans="1:7" s="17" customFormat="1" ht="25.5" outlineLevel="1">
      <c r="A38" s="241">
        <v>21</v>
      </c>
      <c r="B38" s="252" t="s">
        <v>954</v>
      </c>
      <c r="C38" s="237" t="s">
        <v>19</v>
      </c>
      <c r="D38" s="248">
        <v>1</v>
      </c>
      <c r="E38" s="248"/>
      <c r="F38" s="234">
        <f>ROUND(D38*E38,2)</f>
        <v>0</v>
      </c>
      <c r="G38" s="195"/>
    </row>
    <row r="39" spans="1:7" s="17" customFormat="1" ht="25.5" outlineLevel="1">
      <c r="A39" s="241">
        <v>22</v>
      </c>
      <c r="B39" s="252" t="s">
        <v>796</v>
      </c>
      <c r="C39" s="237" t="s">
        <v>19</v>
      </c>
      <c r="D39" s="248">
        <v>1</v>
      </c>
      <c r="E39" s="248"/>
      <c r="F39" s="234">
        <f>ROUND(D39*E39,2)</f>
        <v>0</v>
      </c>
      <c r="G39" s="195"/>
    </row>
    <row r="40" spans="1:7" s="17" customFormat="1" ht="15.75">
      <c r="A40" s="325" t="s">
        <v>922</v>
      </c>
      <c r="B40" s="326"/>
      <c r="C40" s="326"/>
      <c r="D40" s="326"/>
      <c r="E40" s="327"/>
      <c r="F40" s="253">
        <f>SUM(F10:F39)</f>
        <v>0</v>
      </c>
      <c r="G40" s="195"/>
    </row>
    <row r="41" spans="1:7" s="17" customFormat="1" ht="16.5">
      <c r="A41" s="328" t="s">
        <v>1020</v>
      </c>
      <c r="B41" s="329"/>
      <c r="C41" s="329"/>
      <c r="D41" s="329"/>
      <c r="E41" s="329"/>
      <c r="F41" s="330"/>
      <c r="G41" s="195"/>
    </row>
    <row r="42" spans="1:7" s="17" customFormat="1" ht="15.75" outlineLevel="1">
      <c r="A42" s="240" t="s">
        <v>2</v>
      </c>
      <c r="B42" s="322" t="s">
        <v>801</v>
      </c>
      <c r="C42" s="323"/>
      <c r="D42" s="323"/>
      <c r="E42" s="323"/>
      <c r="F42" s="324"/>
      <c r="G42" s="195"/>
    </row>
    <row r="43" spans="1:7" s="17" customFormat="1" outlineLevel="1">
      <c r="A43" s="241">
        <v>23</v>
      </c>
      <c r="B43" s="254" t="s">
        <v>1032</v>
      </c>
      <c r="C43" s="255" t="s">
        <v>960</v>
      </c>
      <c r="D43" s="256">
        <v>28.7</v>
      </c>
      <c r="E43" s="234"/>
      <c r="F43" s="234">
        <f t="shared" ref="F43:F68" si="2">ROUND(D43*E43,2)</f>
        <v>0</v>
      </c>
      <c r="G43" s="195"/>
    </row>
    <row r="44" spans="1:7" s="17" customFormat="1" outlineLevel="1">
      <c r="A44" s="241">
        <v>24</v>
      </c>
      <c r="B44" s="254" t="s">
        <v>1033</v>
      </c>
      <c r="C44" s="255" t="s">
        <v>960</v>
      </c>
      <c r="D44" s="256">
        <v>85.3</v>
      </c>
      <c r="E44" s="234"/>
      <c r="F44" s="234">
        <f t="shared" si="2"/>
        <v>0</v>
      </c>
      <c r="G44" s="195"/>
    </row>
    <row r="45" spans="1:7" s="17" customFormat="1" outlineLevel="1">
      <c r="A45" s="241">
        <v>25</v>
      </c>
      <c r="B45" s="257" t="s">
        <v>1046</v>
      </c>
      <c r="C45" s="255" t="s">
        <v>960</v>
      </c>
      <c r="D45" s="256">
        <v>8.1999999999999993</v>
      </c>
      <c r="E45" s="234"/>
      <c r="F45" s="234">
        <f t="shared" si="2"/>
        <v>0</v>
      </c>
      <c r="G45" s="195"/>
    </row>
    <row r="46" spans="1:7" s="17" customFormat="1" outlineLevel="1">
      <c r="A46" s="241">
        <v>26</v>
      </c>
      <c r="B46" s="257" t="s">
        <v>1034</v>
      </c>
      <c r="C46" s="255" t="s">
        <v>960</v>
      </c>
      <c r="D46" s="256">
        <v>13.1</v>
      </c>
      <c r="E46" s="234"/>
      <c r="F46" s="234">
        <f t="shared" si="2"/>
        <v>0</v>
      </c>
      <c r="G46" s="195"/>
    </row>
    <row r="47" spans="1:7" s="17" customFormat="1" ht="25.5" outlineLevel="1">
      <c r="A47" s="241">
        <v>27</v>
      </c>
      <c r="B47" s="257" t="s">
        <v>1036</v>
      </c>
      <c r="C47" s="258" t="s">
        <v>959</v>
      </c>
      <c r="D47" s="256">
        <v>129.4</v>
      </c>
      <c r="E47" s="234"/>
      <c r="F47" s="234">
        <f t="shared" si="2"/>
        <v>0</v>
      </c>
      <c r="G47" s="195"/>
    </row>
    <row r="48" spans="1:7" s="17" customFormat="1" outlineLevel="1">
      <c r="A48" s="241">
        <v>28</v>
      </c>
      <c r="B48" s="257" t="s">
        <v>963</v>
      </c>
      <c r="C48" s="255" t="s">
        <v>960</v>
      </c>
      <c r="D48" s="256">
        <v>28.7</v>
      </c>
      <c r="E48" s="234"/>
      <c r="F48" s="234">
        <f t="shared" si="2"/>
        <v>0</v>
      </c>
      <c r="G48" s="195"/>
    </row>
    <row r="49" spans="1:7" s="17" customFormat="1" outlineLevel="1">
      <c r="A49" s="241">
        <v>29</v>
      </c>
      <c r="B49" s="257" t="s">
        <v>964</v>
      </c>
      <c r="C49" s="255" t="s">
        <v>960</v>
      </c>
      <c r="D49" s="256">
        <v>28.7</v>
      </c>
      <c r="E49" s="234"/>
      <c r="F49" s="234">
        <f t="shared" si="2"/>
        <v>0</v>
      </c>
      <c r="G49" s="195"/>
    </row>
    <row r="50" spans="1:7" s="17" customFormat="1" outlineLevel="1">
      <c r="A50" s="241">
        <v>30</v>
      </c>
      <c r="B50" s="257" t="s">
        <v>965</v>
      </c>
      <c r="C50" s="255" t="s">
        <v>960</v>
      </c>
      <c r="D50" s="256">
        <v>27.5</v>
      </c>
      <c r="E50" s="234"/>
      <c r="F50" s="234">
        <f t="shared" si="2"/>
        <v>0</v>
      </c>
      <c r="G50" s="195"/>
    </row>
    <row r="51" spans="1:7" s="17" customFormat="1" outlineLevel="1">
      <c r="A51" s="241">
        <v>31</v>
      </c>
      <c r="B51" s="254" t="s">
        <v>1039</v>
      </c>
      <c r="C51" s="255" t="s">
        <v>960</v>
      </c>
      <c r="D51" s="256">
        <v>17.399999999999999</v>
      </c>
      <c r="E51" s="234"/>
      <c r="F51" s="234">
        <f t="shared" si="2"/>
        <v>0</v>
      </c>
      <c r="G51" s="195"/>
    </row>
    <row r="52" spans="1:7" s="17" customFormat="1" outlineLevel="1">
      <c r="A52" s="241">
        <v>32</v>
      </c>
      <c r="B52" s="254" t="s">
        <v>966</v>
      </c>
      <c r="C52" s="255" t="s">
        <v>960</v>
      </c>
      <c r="D52" s="256">
        <v>89.2</v>
      </c>
      <c r="E52" s="234"/>
      <c r="F52" s="234">
        <f t="shared" si="2"/>
        <v>0</v>
      </c>
      <c r="G52" s="195"/>
    </row>
    <row r="53" spans="1:7" s="17" customFormat="1" outlineLevel="1">
      <c r="A53" s="241">
        <v>33</v>
      </c>
      <c r="B53" s="254" t="s">
        <v>967</v>
      </c>
      <c r="C53" s="255" t="s">
        <v>960</v>
      </c>
      <c r="D53" s="256">
        <v>89.2</v>
      </c>
      <c r="E53" s="234"/>
      <c r="F53" s="234">
        <f t="shared" si="2"/>
        <v>0</v>
      </c>
      <c r="G53" s="195"/>
    </row>
    <row r="54" spans="1:7" s="17" customFormat="1" outlineLevel="1">
      <c r="A54" s="241">
        <v>34</v>
      </c>
      <c r="B54" s="257" t="s">
        <v>968</v>
      </c>
      <c r="C54" s="255" t="s">
        <v>421</v>
      </c>
      <c r="D54" s="256">
        <v>137</v>
      </c>
      <c r="E54" s="234"/>
      <c r="F54" s="234">
        <f t="shared" si="2"/>
        <v>0</v>
      </c>
      <c r="G54" s="195"/>
    </row>
    <row r="55" spans="1:7" s="17" customFormat="1" outlineLevel="1">
      <c r="A55" s="241">
        <v>35</v>
      </c>
      <c r="B55" s="257" t="s">
        <v>969</v>
      </c>
      <c r="C55" s="255" t="s">
        <v>19</v>
      </c>
      <c r="D55" s="256">
        <v>2</v>
      </c>
      <c r="E55" s="234"/>
      <c r="F55" s="234">
        <f t="shared" si="2"/>
        <v>0</v>
      </c>
      <c r="G55" s="195"/>
    </row>
    <row r="56" spans="1:7" s="17" customFormat="1" outlineLevel="1">
      <c r="A56" s="241">
        <v>36</v>
      </c>
      <c r="B56" s="257" t="s">
        <v>970</v>
      </c>
      <c r="C56" s="255" t="s">
        <v>19</v>
      </c>
      <c r="D56" s="256">
        <v>2</v>
      </c>
      <c r="E56" s="234"/>
      <c r="F56" s="234">
        <f t="shared" si="2"/>
        <v>0</v>
      </c>
      <c r="G56" s="195"/>
    </row>
    <row r="57" spans="1:7" s="17" customFormat="1" outlineLevel="1">
      <c r="A57" s="241">
        <v>37</v>
      </c>
      <c r="B57" s="257" t="s">
        <v>971</v>
      </c>
      <c r="C57" s="255" t="s">
        <v>19</v>
      </c>
      <c r="D57" s="256">
        <v>1</v>
      </c>
      <c r="E57" s="234"/>
      <c r="F57" s="234">
        <f t="shared" si="2"/>
        <v>0</v>
      </c>
      <c r="G57" s="195"/>
    </row>
    <row r="58" spans="1:7" s="17" customFormat="1" outlineLevel="1">
      <c r="A58" s="241">
        <v>38</v>
      </c>
      <c r="B58" s="257" t="s">
        <v>972</v>
      </c>
      <c r="C58" s="255" t="s">
        <v>19</v>
      </c>
      <c r="D58" s="256">
        <v>1</v>
      </c>
      <c r="E58" s="234"/>
      <c r="F58" s="234">
        <f t="shared" si="2"/>
        <v>0</v>
      </c>
      <c r="G58" s="195"/>
    </row>
    <row r="59" spans="1:7" s="17" customFormat="1" outlineLevel="1">
      <c r="A59" s="241">
        <v>39</v>
      </c>
      <c r="B59" s="257" t="s">
        <v>973</v>
      </c>
      <c r="C59" s="255" t="s">
        <v>19</v>
      </c>
      <c r="D59" s="256">
        <v>2</v>
      </c>
      <c r="E59" s="234"/>
      <c r="F59" s="234">
        <f t="shared" si="2"/>
        <v>0</v>
      </c>
      <c r="G59" s="195"/>
    </row>
    <row r="60" spans="1:7" s="17" customFormat="1" outlineLevel="1">
      <c r="A60" s="241">
        <v>40</v>
      </c>
      <c r="B60" s="257" t="s">
        <v>974</v>
      </c>
      <c r="C60" s="255" t="s">
        <v>19</v>
      </c>
      <c r="D60" s="256">
        <v>2</v>
      </c>
      <c r="E60" s="234"/>
      <c r="F60" s="234">
        <f t="shared" si="2"/>
        <v>0</v>
      </c>
      <c r="G60" s="195"/>
    </row>
    <row r="61" spans="1:7" s="17" customFormat="1" outlineLevel="1">
      <c r="A61" s="241">
        <v>41</v>
      </c>
      <c r="B61" s="257" t="s">
        <v>975</v>
      </c>
      <c r="C61" s="255" t="s">
        <v>19</v>
      </c>
      <c r="D61" s="256">
        <v>1</v>
      </c>
      <c r="E61" s="234"/>
      <c r="F61" s="234">
        <f t="shared" si="2"/>
        <v>0</v>
      </c>
      <c r="G61" s="195"/>
    </row>
    <row r="62" spans="1:7" s="17" customFormat="1" outlineLevel="1">
      <c r="A62" s="241">
        <v>42</v>
      </c>
      <c r="B62" s="257" t="s">
        <v>1047</v>
      </c>
      <c r="C62" s="255" t="s">
        <v>19</v>
      </c>
      <c r="D62" s="256">
        <v>1</v>
      </c>
      <c r="E62" s="234"/>
      <c r="F62" s="234">
        <f t="shared" si="2"/>
        <v>0</v>
      </c>
      <c r="G62" s="195"/>
    </row>
    <row r="63" spans="1:7" s="17" customFormat="1" outlineLevel="1">
      <c r="A63" s="241">
        <v>43</v>
      </c>
      <c r="B63" s="257" t="s">
        <v>976</v>
      </c>
      <c r="C63" s="255" t="s">
        <v>19</v>
      </c>
      <c r="D63" s="256">
        <v>1</v>
      </c>
      <c r="E63" s="234"/>
      <c r="F63" s="234">
        <f t="shared" si="2"/>
        <v>0</v>
      </c>
      <c r="G63" s="195"/>
    </row>
    <row r="64" spans="1:7" s="17" customFormat="1" outlineLevel="1">
      <c r="A64" s="241">
        <v>44</v>
      </c>
      <c r="B64" s="257" t="s">
        <v>977</v>
      </c>
      <c r="C64" s="255" t="s">
        <v>19</v>
      </c>
      <c r="D64" s="256">
        <v>1</v>
      </c>
      <c r="E64" s="234"/>
      <c r="F64" s="234">
        <f t="shared" si="2"/>
        <v>0</v>
      </c>
      <c r="G64" s="195"/>
    </row>
    <row r="65" spans="1:7" s="17" customFormat="1" outlineLevel="1">
      <c r="A65" s="241">
        <v>45</v>
      </c>
      <c r="B65" s="257" t="s">
        <v>978</v>
      </c>
      <c r="C65" s="255" t="s">
        <v>19</v>
      </c>
      <c r="D65" s="256">
        <v>3</v>
      </c>
      <c r="E65" s="234"/>
      <c r="F65" s="234">
        <f t="shared" si="2"/>
        <v>0</v>
      </c>
      <c r="G65" s="195"/>
    </row>
    <row r="66" spans="1:7" s="17" customFormat="1" outlineLevel="1">
      <c r="A66" s="241">
        <v>46</v>
      </c>
      <c r="B66" s="257" t="s">
        <v>979</v>
      </c>
      <c r="C66" s="255" t="s">
        <v>421</v>
      </c>
      <c r="D66" s="256">
        <v>137</v>
      </c>
      <c r="E66" s="234"/>
      <c r="F66" s="234">
        <f t="shared" si="2"/>
        <v>0</v>
      </c>
      <c r="G66" s="195"/>
    </row>
    <row r="67" spans="1:7" s="17" customFormat="1" outlineLevel="1">
      <c r="A67" s="241">
        <v>47</v>
      </c>
      <c r="B67" s="257" t="s">
        <v>980</v>
      </c>
      <c r="C67" s="255" t="s">
        <v>421</v>
      </c>
      <c r="D67" s="256">
        <v>137</v>
      </c>
      <c r="E67" s="234"/>
      <c r="F67" s="234">
        <f t="shared" si="2"/>
        <v>0</v>
      </c>
      <c r="G67" s="195"/>
    </row>
    <row r="68" spans="1:7" s="17" customFormat="1" outlineLevel="1">
      <c r="A68" s="241">
        <v>48</v>
      </c>
      <c r="B68" s="259" t="s">
        <v>981</v>
      </c>
      <c r="C68" s="255" t="s">
        <v>421</v>
      </c>
      <c r="D68" s="256">
        <v>137</v>
      </c>
      <c r="E68" s="234"/>
      <c r="F68" s="234">
        <f t="shared" si="2"/>
        <v>0</v>
      </c>
      <c r="G68" s="195"/>
    </row>
    <row r="69" spans="1:7" s="17" customFormat="1" ht="15.75" outlineLevel="1">
      <c r="A69" s="240" t="s">
        <v>3</v>
      </c>
      <c r="B69" s="302" t="s">
        <v>805</v>
      </c>
      <c r="C69" s="302"/>
      <c r="D69" s="302"/>
      <c r="E69" s="302"/>
      <c r="F69" s="302"/>
      <c r="G69" s="195"/>
    </row>
    <row r="70" spans="1:7" s="17" customFormat="1" outlineLevel="1">
      <c r="A70" s="241">
        <v>49</v>
      </c>
      <c r="B70" s="254" t="s">
        <v>1032</v>
      </c>
      <c r="C70" s="255" t="s">
        <v>960</v>
      </c>
      <c r="D70" s="260">
        <v>148.9</v>
      </c>
      <c r="E70" s="234"/>
      <c r="F70" s="234">
        <f t="shared" ref="F70:F98" si="3">ROUND(D70*E70,2)</f>
        <v>0</v>
      </c>
      <c r="G70" s="195"/>
    </row>
    <row r="71" spans="1:7" s="17" customFormat="1" outlineLevel="1">
      <c r="A71" s="241">
        <v>50</v>
      </c>
      <c r="B71" s="254" t="s">
        <v>1033</v>
      </c>
      <c r="C71" s="255" t="s">
        <v>960</v>
      </c>
      <c r="D71" s="260">
        <v>882.3</v>
      </c>
      <c r="E71" s="234"/>
      <c r="F71" s="234">
        <f t="shared" si="3"/>
        <v>0</v>
      </c>
      <c r="G71" s="195"/>
    </row>
    <row r="72" spans="1:7" s="17" customFormat="1" outlineLevel="1">
      <c r="A72" s="241">
        <v>51</v>
      </c>
      <c r="B72" s="257" t="s">
        <v>1034</v>
      </c>
      <c r="C72" s="255" t="s">
        <v>960</v>
      </c>
      <c r="D72" s="260">
        <v>81.3</v>
      </c>
      <c r="E72" s="234"/>
      <c r="F72" s="234">
        <f t="shared" si="3"/>
        <v>0</v>
      </c>
      <c r="G72" s="195"/>
    </row>
    <row r="73" spans="1:7" s="17" customFormat="1" outlineLevel="1">
      <c r="A73" s="241">
        <v>52</v>
      </c>
      <c r="B73" s="257" t="s">
        <v>1035</v>
      </c>
      <c r="C73" s="255" t="s">
        <v>960</v>
      </c>
      <c r="D73" s="260">
        <v>31.9</v>
      </c>
      <c r="E73" s="234"/>
      <c r="F73" s="234">
        <f t="shared" si="3"/>
        <v>0</v>
      </c>
      <c r="G73" s="195"/>
    </row>
    <row r="74" spans="1:7" s="17" customFormat="1" outlineLevel="1">
      <c r="A74" s="241">
        <v>53</v>
      </c>
      <c r="B74" s="257" t="s">
        <v>1035</v>
      </c>
      <c r="C74" s="255" t="s">
        <v>960</v>
      </c>
      <c r="D74" s="260">
        <v>1.3</v>
      </c>
      <c r="E74" s="234"/>
      <c r="F74" s="234">
        <f t="shared" si="3"/>
        <v>0</v>
      </c>
      <c r="G74" s="195"/>
    </row>
    <row r="75" spans="1:7" s="17" customFormat="1" ht="25.5" outlineLevel="1">
      <c r="A75" s="241">
        <v>54</v>
      </c>
      <c r="B75" s="257" t="s">
        <v>1036</v>
      </c>
      <c r="C75" s="258" t="s">
        <v>959</v>
      </c>
      <c r="D75" s="260">
        <v>54.2</v>
      </c>
      <c r="E75" s="234"/>
      <c r="F75" s="234">
        <f t="shared" si="3"/>
        <v>0</v>
      </c>
      <c r="G75" s="195"/>
    </row>
    <row r="76" spans="1:7" s="17" customFormat="1" ht="25.5" outlineLevel="1">
      <c r="A76" s="241">
        <v>55</v>
      </c>
      <c r="B76" s="257" t="s">
        <v>1037</v>
      </c>
      <c r="C76" s="258" t="s">
        <v>959</v>
      </c>
      <c r="D76" s="260">
        <v>561.20000000000005</v>
      </c>
      <c r="E76" s="234"/>
      <c r="F76" s="234">
        <f t="shared" si="3"/>
        <v>0</v>
      </c>
      <c r="G76" s="195"/>
    </row>
    <row r="77" spans="1:7" s="17" customFormat="1" ht="25.5" outlineLevel="1">
      <c r="A77" s="241">
        <v>56</v>
      </c>
      <c r="B77" s="257" t="s">
        <v>1038</v>
      </c>
      <c r="C77" s="258" t="s">
        <v>959</v>
      </c>
      <c r="D77" s="260">
        <v>367.7</v>
      </c>
      <c r="E77" s="234"/>
      <c r="F77" s="234">
        <f t="shared" si="3"/>
        <v>0</v>
      </c>
      <c r="G77" s="195"/>
    </row>
    <row r="78" spans="1:7" s="17" customFormat="1" outlineLevel="1">
      <c r="A78" s="241">
        <v>57</v>
      </c>
      <c r="B78" s="257" t="s">
        <v>963</v>
      </c>
      <c r="C78" s="255" t="s">
        <v>960</v>
      </c>
      <c r="D78" s="260">
        <v>148.9</v>
      </c>
      <c r="E78" s="234"/>
      <c r="F78" s="234">
        <f t="shared" si="3"/>
        <v>0</v>
      </c>
      <c r="G78" s="195"/>
    </row>
    <row r="79" spans="1:7" s="17" customFormat="1" outlineLevel="1">
      <c r="A79" s="241">
        <v>58</v>
      </c>
      <c r="B79" s="257" t="s">
        <v>964</v>
      </c>
      <c r="C79" s="255" t="s">
        <v>960</v>
      </c>
      <c r="D79" s="260">
        <v>148.9</v>
      </c>
      <c r="E79" s="234"/>
      <c r="F79" s="234">
        <f t="shared" si="3"/>
        <v>0</v>
      </c>
      <c r="G79" s="195"/>
    </row>
    <row r="80" spans="1:7" s="17" customFormat="1" outlineLevel="1">
      <c r="A80" s="241">
        <v>59</v>
      </c>
      <c r="B80" s="257" t="s">
        <v>965</v>
      </c>
      <c r="C80" s="255" t="s">
        <v>960</v>
      </c>
      <c r="D80" s="260">
        <v>128.4</v>
      </c>
      <c r="E80" s="234"/>
      <c r="F80" s="234">
        <f t="shared" si="3"/>
        <v>0</v>
      </c>
      <c r="G80" s="195"/>
    </row>
    <row r="81" spans="1:7" s="17" customFormat="1" outlineLevel="1">
      <c r="A81" s="241">
        <v>60</v>
      </c>
      <c r="B81" s="254" t="s">
        <v>1039</v>
      </c>
      <c r="C81" s="255" t="s">
        <v>960</v>
      </c>
      <c r="D81" s="260">
        <v>57.5</v>
      </c>
      <c r="E81" s="234"/>
      <c r="F81" s="234">
        <f t="shared" si="3"/>
        <v>0</v>
      </c>
      <c r="G81" s="195"/>
    </row>
    <row r="82" spans="1:7" s="17" customFormat="1" ht="25.5" outlineLevel="1">
      <c r="A82" s="241">
        <v>61</v>
      </c>
      <c r="B82" s="254" t="s">
        <v>1040</v>
      </c>
      <c r="C82" s="255" t="s">
        <v>960</v>
      </c>
      <c r="D82" s="260">
        <v>939.3</v>
      </c>
      <c r="E82" s="234"/>
      <c r="F82" s="234">
        <f t="shared" si="3"/>
        <v>0</v>
      </c>
      <c r="G82" s="195"/>
    </row>
    <row r="83" spans="1:7" s="17" customFormat="1" outlineLevel="1">
      <c r="A83" s="241">
        <v>62</v>
      </c>
      <c r="B83" s="257" t="s">
        <v>982</v>
      </c>
      <c r="C83" s="255" t="s">
        <v>421</v>
      </c>
      <c r="D83" s="260">
        <v>144.9</v>
      </c>
      <c r="E83" s="234"/>
      <c r="F83" s="234">
        <f t="shared" si="3"/>
        <v>0</v>
      </c>
      <c r="G83" s="195"/>
    </row>
    <row r="84" spans="1:7" s="17" customFormat="1" outlineLevel="1">
      <c r="A84" s="241">
        <v>63</v>
      </c>
      <c r="B84" s="257" t="s">
        <v>983</v>
      </c>
      <c r="C84" s="255" t="s">
        <v>421</v>
      </c>
      <c r="D84" s="260">
        <v>71.599999999999994</v>
      </c>
      <c r="E84" s="234"/>
      <c r="F84" s="234">
        <f t="shared" si="3"/>
        <v>0</v>
      </c>
      <c r="G84" s="195"/>
    </row>
    <row r="85" spans="1:7" s="17" customFormat="1" outlineLevel="1">
      <c r="A85" s="241">
        <v>64</v>
      </c>
      <c r="B85" s="257" t="s">
        <v>984</v>
      </c>
      <c r="C85" s="255" t="s">
        <v>19</v>
      </c>
      <c r="D85" s="260">
        <v>9</v>
      </c>
      <c r="E85" s="234"/>
      <c r="F85" s="234">
        <f t="shared" si="3"/>
        <v>0</v>
      </c>
      <c r="G85" s="195"/>
    </row>
    <row r="86" spans="1:7" s="17" customFormat="1" outlineLevel="1">
      <c r="A86" s="241">
        <v>65</v>
      </c>
      <c r="B86" s="257" t="s">
        <v>985</v>
      </c>
      <c r="C86" s="255" t="s">
        <v>19</v>
      </c>
      <c r="D86" s="260">
        <v>4</v>
      </c>
      <c r="E86" s="234"/>
      <c r="F86" s="234">
        <f t="shared" si="3"/>
        <v>0</v>
      </c>
      <c r="G86" s="195"/>
    </row>
    <row r="87" spans="1:7" s="17" customFormat="1" outlineLevel="1">
      <c r="A87" s="241">
        <v>66</v>
      </c>
      <c r="B87" s="257" t="s">
        <v>986</v>
      </c>
      <c r="C87" s="255" t="s">
        <v>19</v>
      </c>
      <c r="D87" s="260">
        <v>2</v>
      </c>
      <c r="E87" s="234"/>
      <c r="F87" s="234">
        <f t="shared" si="3"/>
        <v>0</v>
      </c>
      <c r="G87" s="195"/>
    </row>
    <row r="88" spans="1:7" s="17" customFormat="1" outlineLevel="1">
      <c r="A88" s="241">
        <v>67</v>
      </c>
      <c r="B88" s="254" t="s">
        <v>1041</v>
      </c>
      <c r="C88" s="255" t="s">
        <v>19</v>
      </c>
      <c r="D88" s="260">
        <v>1</v>
      </c>
      <c r="E88" s="234"/>
      <c r="F88" s="234">
        <f t="shared" si="3"/>
        <v>0</v>
      </c>
      <c r="G88" s="195"/>
    </row>
    <row r="89" spans="1:7" s="17" customFormat="1" outlineLevel="1">
      <c r="A89" s="241">
        <v>68</v>
      </c>
      <c r="B89" s="254" t="s">
        <v>1042</v>
      </c>
      <c r="C89" s="255" t="s">
        <v>19</v>
      </c>
      <c r="D89" s="260">
        <v>3</v>
      </c>
      <c r="E89" s="234"/>
      <c r="F89" s="234">
        <f t="shared" si="3"/>
        <v>0</v>
      </c>
      <c r="G89" s="195"/>
    </row>
    <row r="90" spans="1:7" s="17" customFormat="1" outlineLevel="1">
      <c r="A90" s="241">
        <v>69</v>
      </c>
      <c r="B90" s="254" t="s">
        <v>987</v>
      </c>
      <c r="C90" s="255" t="s">
        <v>19</v>
      </c>
      <c r="D90" s="260">
        <v>5</v>
      </c>
      <c r="E90" s="234"/>
      <c r="F90" s="234">
        <f t="shared" si="3"/>
        <v>0</v>
      </c>
      <c r="G90" s="195"/>
    </row>
    <row r="91" spans="1:7" s="17" customFormat="1" outlineLevel="1">
      <c r="A91" s="241">
        <v>70</v>
      </c>
      <c r="B91" s="254" t="s">
        <v>988</v>
      </c>
      <c r="C91" s="255" t="s">
        <v>19</v>
      </c>
      <c r="D91" s="260">
        <v>2</v>
      </c>
      <c r="E91" s="234"/>
      <c r="F91" s="234">
        <f t="shared" si="3"/>
        <v>0</v>
      </c>
      <c r="G91" s="195"/>
    </row>
    <row r="92" spans="1:7" s="17" customFormat="1" outlineLevel="1">
      <c r="A92" s="241">
        <v>71</v>
      </c>
      <c r="B92" s="257" t="s">
        <v>1043</v>
      </c>
      <c r="C92" s="255" t="s">
        <v>19</v>
      </c>
      <c r="D92" s="260">
        <v>7</v>
      </c>
      <c r="E92" s="234"/>
      <c r="F92" s="234">
        <f t="shared" si="3"/>
        <v>0</v>
      </c>
      <c r="G92" s="195"/>
    </row>
    <row r="93" spans="1:7" s="17" customFormat="1" outlineLevel="1">
      <c r="A93" s="241">
        <v>72</v>
      </c>
      <c r="B93" s="257" t="s">
        <v>1044</v>
      </c>
      <c r="C93" s="255" t="s">
        <v>19</v>
      </c>
      <c r="D93" s="260">
        <v>8</v>
      </c>
      <c r="E93" s="234"/>
      <c r="F93" s="234">
        <f t="shared" si="3"/>
        <v>0</v>
      </c>
      <c r="G93" s="195"/>
    </row>
    <row r="94" spans="1:7" s="17" customFormat="1" outlineLevel="1">
      <c r="A94" s="241">
        <v>73</v>
      </c>
      <c r="B94" s="257" t="s">
        <v>1045</v>
      </c>
      <c r="C94" s="255" t="s">
        <v>19</v>
      </c>
      <c r="D94" s="260">
        <v>1</v>
      </c>
      <c r="E94" s="234"/>
      <c r="F94" s="234">
        <f t="shared" si="3"/>
        <v>0</v>
      </c>
      <c r="G94" s="195"/>
    </row>
    <row r="95" spans="1:7" s="17" customFormat="1" outlineLevel="1">
      <c r="A95" s="241">
        <v>74</v>
      </c>
      <c r="B95" s="257" t="s">
        <v>989</v>
      </c>
      <c r="C95" s="255" t="s">
        <v>19</v>
      </c>
      <c r="D95" s="260">
        <v>3</v>
      </c>
      <c r="E95" s="234"/>
      <c r="F95" s="234">
        <f t="shared" si="3"/>
        <v>0</v>
      </c>
      <c r="G95" s="195"/>
    </row>
    <row r="96" spans="1:7" s="17" customFormat="1" ht="25.5" outlineLevel="1">
      <c r="A96" s="241">
        <v>75</v>
      </c>
      <c r="B96" s="257" t="s">
        <v>990</v>
      </c>
      <c r="C96" s="255" t="s">
        <v>19</v>
      </c>
      <c r="D96" s="260">
        <v>3</v>
      </c>
      <c r="E96" s="234"/>
      <c r="F96" s="234">
        <f t="shared" si="3"/>
        <v>0</v>
      </c>
      <c r="G96" s="195"/>
    </row>
    <row r="97" spans="1:7" s="17" customFormat="1" ht="25.5" outlineLevel="1">
      <c r="A97" s="241">
        <v>76</v>
      </c>
      <c r="B97" s="261" t="s">
        <v>991</v>
      </c>
      <c r="C97" s="255" t="s">
        <v>19</v>
      </c>
      <c r="D97" s="260">
        <v>3</v>
      </c>
      <c r="E97" s="234"/>
      <c r="F97" s="234">
        <f t="shared" si="3"/>
        <v>0</v>
      </c>
      <c r="G97" s="195"/>
    </row>
    <row r="98" spans="1:7" s="17" customFormat="1" outlineLevel="1">
      <c r="A98" s="241">
        <v>77</v>
      </c>
      <c r="B98" s="257" t="s">
        <v>992</v>
      </c>
      <c r="C98" s="255" t="s">
        <v>421</v>
      </c>
      <c r="D98" s="260">
        <v>216.5</v>
      </c>
      <c r="E98" s="234"/>
      <c r="F98" s="234">
        <f t="shared" si="3"/>
        <v>0</v>
      </c>
      <c r="G98" s="195"/>
    </row>
    <row r="99" spans="1:7" s="17" customFormat="1" ht="15.75">
      <c r="A99" s="319" t="s">
        <v>922</v>
      </c>
      <c r="B99" s="319"/>
      <c r="C99" s="319"/>
      <c r="D99" s="319"/>
      <c r="E99" s="319"/>
      <c r="F99" s="253">
        <f>SUM(F43:F98)</f>
        <v>0</v>
      </c>
      <c r="G99" s="195"/>
    </row>
    <row r="100" spans="1:7" s="17" customFormat="1" ht="16.5">
      <c r="A100" s="331" t="s">
        <v>947</v>
      </c>
      <c r="B100" s="331"/>
      <c r="C100" s="331"/>
      <c r="D100" s="331"/>
      <c r="E100" s="331"/>
      <c r="F100" s="331"/>
      <c r="G100" s="195"/>
    </row>
    <row r="101" spans="1:7" s="17" customFormat="1" ht="15.75" outlineLevel="1">
      <c r="A101" s="240" t="s">
        <v>2</v>
      </c>
      <c r="B101" s="302" t="s">
        <v>993</v>
      </c>
      <c r="C101" s="302"/>
      <c r="D101" s="302"/>
      <c r="E101" s="302"/>
      <c r="F101" s="302"/>
      <c r="G101" s="195"/>
    </row>
    <row r="102" spans="1:7" s="17" customFormat="1" ht="15.75" outlineLevel="1">
      <c r="A102" s="241">
        <v>78</v>
      </c>
      <c r="B102" s="242" t="s">
        <v>1011</v>
      </c>
      <c r="C102" s="262" t="s">
        <v>1017</v>
      </c>
      <c r="D102" s="263">
        <v>2500</v>
      </c>
      <c r="E102" s="264"/>
      <c r="F102" s="234">
        <f t="shared" ref="F102:F107" si="4">ROUND(D102*E102,2)</f>
        <v>0</v>
      </c>
      <c r="G102" s="195"/>
    </row>
    <row r="103" spans="1:7" s="17" customFormat="1" ht="25.5" outlineLevel="1">
      <c r="A103" s="241">
        <v>79</v>
      </c>
      <c r="B103" s="242" t="s">
        <v>1012</v>
      </c>
      <c r="C103" s="255" t="s">
        <v>960</v>
      </c>
      <c r="D103" s="265">
        <v>205.52</v>
      </c>
      <c r="E103" s="264"/>
      <c r="F103" s="234">
        <f t="shared" si="4"/>
        <v>0</v>
      </c>
      <c r="G103" s="195"/>
    </row>
    <row r="104" spans="1:7" s="17" customFormat="1" ht="25.5" outlineLevel="1">
      <c r="A104" s="241">
        <v>80</v>
      </c>
      <c r="B104" s="242" t="s">
        <v>1013</v>
      </c>
      <c r="C104" s="255" t="s">
        <v>960</v>
      </c>
      <c r="D104" s="265">
        <v>350.77</v>
      </c>
      <c r="E104" s="264"/>
      <c r="F104" s="234">
        <f t="shared" si="4"/>
        <v>0</v>
      </c>
      <c r="G104" s="195"/>
    </row>
    <row r="105" spans="1:7" s="17" customFormat="1" outlineLevel="1">
      <c r="A105" s="241">
        <v>81</v>
      </c>
      <c r="B105" s="242" t="s">
        <v>1014</v>
      </c>
      <c r="C105" s="255" t="s">
        <v>19</v>
      </c>
      <c r="D105" s="265">
        <v>100</v>
      </c>
      <c r="E105" s="264"/>
      <c r="F105" s="234">
        <f t="shared" si="4"/>
        <v>0</v>
      </c>
      <c r="G105" s="195"/>
    </row>
    <row r="106" spans="1:7" s="17" customFormat="1" outlineLevel="1">
      <c r="A106" s="241">
        <v>82</v>
      </c>
      <c r="B106" s="242" t="s">
        <v>1015</v>
      </c>
      <c r="C106" s="255" t="s">
        <v>19</v>
      </c>
      <c r="D106" s="265">
        <v>57</v>
      </c>
      <c r="E106" s="264"/>
      <c r="F106" s="234">
        <f t="shared" si="4"/>
        <v>0</v>
      </c>
      <c r="G106" s="195"/>
    </row>
    <row r="107" spans="1:7" s="17" customFormat="1" outlineLevel="1">
      <c r="A107" s="241">
        <v>83</v>
      </c>
      <c r="B107" s="242" t="s">
        <v>1016</v>
      </c>
      <c r="C107" s="255" t="s">
        <v>960</v>
      </c>
      <c r="D107" s="265">
        <v>0.56000000000000005</v>
      </c>
      <c r="E107" s="264"/>
      <c r="F107" s="234">
        <f t="shared" si="4"/>
        <v>0</v>
      </c>
      <c r="G107" s="195"/>
    </row>
    <row r="108" spans="1:7" s="17" customFormat="1" ht="15.75" outlineLevel="1">
      <c r="A108" s="240" t="s">
        <v>3</v>
      </c>
      <c r="B108" s="302" t="s">
        <v>994</v>
      </c>
      <c r="C108" s="302"/>
      <c r="D108" s="302"/>
      <c r="E108" s="302"/>
      <c r="F108" s="302"/>
      <c r="G108" s="195"/>
    </row>
    <row r="109" spans="1:7" s="17" customFormat="1" ht="25.5" outlineLevel="1">
      <c r="A109" s="241">
        <v>84</v>
      </c>
      <c r="B109" s="242" t="s">
        <v>1029</v>
      </c>
      <c r="C109" s="262" t="s">
        <v>1017</v>
      </c>
      <c r="D109" s="265">
        <v>2189.31</v>
      </c>
      <c r="E109" s="234"/>
      <c r="F109" s="234">
        <f t="shared" ref="F109:F128" si="5">ROUND(D109*E109,2)</f>
        <v>0</v>
      </c>
      <c r="G109" s="195"/>
    </row>
    <row r="110" spans="1:7" s="17" customFormat="1" ht="25.5" outlineLevel="1">
      <c r="A110" s="241">
        <v>85</v>
      </c>
      <c r="B110" s="242" t="s">
        <v>1030</v>
      </c>
      <c r="C110" s="262" t="s">
        <v>1017</v>
      </c>
      <c r="D110" s="265">
        <v>244.3</v>
      </c>
      <c r="E110" s="234"/>
      <c r="F110" s="234">
        <f t="shared" si="5"/>
        <v>0</v>
      </c>
      <c r="G110" s="195"/>
    </row>
    <row r="111" spans="1:7" s="17" customFormat="1" ht="25.5" outlineLevel="1">
      <c r="A111" s="241">
        <v>86</v>
      </c>
      <c r="B111" s="242" t="s">
        <v>1027</v>
      </c>
      <c r="C111" s="235" t="s">
        <v>1008</v>
      </c>
      <c r="D111" s="265">
        <v>210.17</v>
      </c>
      <c r="E111" s="234"/>
      <c r="F111" s="234">
        <f t="shared" si="5"/>
        <v>0</v>
      </c>
      <c r="G111" s="195"/>
    </row>
    <row r="112" spans="1:7" s="17" customFormat="1" outlineLevel="1">
      <c r="A112" s="241">
        <v>87</v>
      </c>
      <c r="B112" s="242" t="s">
        <v>1028</v>
      </c>
      <c r="C112" s="235" t="s">
        <v>1008</v>
      </c>
      <c r="D112" s="265">
        <v>367.8</v>
      </c>
      <c r="E112" s="234"/>
      <c r="F112" s="234">
        <f t="shared" si="5"/>
        <v>0</v>
      </c>
      <c r="G112" s="195"/>
    </row>
    <row r="113" spans="1:7" s="17" customFormat="1" ht="25.5" outlineLevel="1">
      <c r="A113" s="241">
        <v>88</v>
      </c>
      <c r="B113" s="242" t="s">
        <v>1009</v>
      </c>
      <c r="C113" s="262" t="s">
        <v>1017</v>
      </c>
      <c r="D113" s="265">
        <v>4622.92</v>
      </c>
      <c r="E113" s="234"/>
      <c r="F113" s="234">
        <f t="shared" si="5"/>
        <v>0</v>
      </c>
      <c r="G113" s="195"/>
    </row>
    <row r="114" spans="1:7" s="17" customFormat="1" ht="25.5" outlineLevel="1">
      <c r="A114" s="241">
        <v>89</v>
      </c>
      <c r="B114" s="242" t="s">
        <v>1010</v>
      </c>
      <c r="C114" s="262" t="s">
        <v>1017</v>
      </c>
      <c r="D114" s="265">
        <v>2189.31</v>
      </c>
      <c r="E114" s="234"/>
      <c r="F114" s="234">
        <f t="shared" si="5"/>
        <v>0</v>
      </c>
      <c r="G114" s="195"/>
    </row>
    <row r="115" spans="1:7" s="17" customFormat="1" ht="15.75" outlineLevel="1">
      <c r="A115" s="240" t="s">
        <v>4</v>
      </c>
      <c r="B115" s="302" t="s">
        <v>995</v>
      </c>
      <c r="C115" s="302"/>
      <c r="D115" s="302"/>
      <c r="E115" s="302"/>
      <c r="F115" s="302"/>
      <c r="G115" s="195"/>
    </row>
    <row r="116" spans="1:7" s="17" customFormat="1" outlineLevel="1">
      <c r="A116" s="243">
        <v>90</v>
      </c>
      <c r="B116" s="242" t="s">
        <v>996</v>
      </c>
      <c r="C116" s="255" t="s">
        <v>960</v>
      </c>
      <c r="D116" s="263">
        <v>1110.8399999999999</v>
      </c>
      <c r="E116" s="266"/>
      <c r="F116" s="234">
        <f t="shared" si="5"/>
        <v>0</v>
      </c>
      <c r="G116" s="195"/>
    </row>
    <row r="117" spans="1:7" s="17" customFormat="1" outlineLevel="1">
      <c r="A117" s="243">
        <v>91</v>
      </c>
      <c r="B117" s="242" t="s">
        <v>997</v>
      </c>
      <c r="C117" s="255" t="s">
        <v>960</v>
      </c>
      <c r="D117" s="265">
        <v>1271.0899999999999</v>
      </c>
      <c r="E117" s="266"/>
      <c r="F117" s="234">
        <f t="shared" si="5"/>
        <v>0</v>
      </c>
      <c r="G117" s="195"/>
    </row>
    <row r="118" spans="1:7" s="17" customFormat="1" outlineLevel="1">
      <c r="A118" s="243">
        <v>92</v>
      </c>
      <c r="B118" s="252" t="s">
        <v>998</v>
      </c>
      <c r="C118" s="255" t="s">
        <v>960</v>
      </c>
      <c r="D118" s="267">
        <v>188.11</v>
      </c>
      <c r="E118" s="266"/>
      <c r="F118" s="234">
        <f t="shared" si="5"/>
        <v>0</v>
      </c>
      <c r="G118" s="195"/>
    </row>
    <row r="119" spans="1:7" s="17" customFormat="1" outlineLevel="1">
      <c r="A119" s="243">
        <v>93</v>
      </c>
      <c r="B119" s="252" t="s">
        <v>999</v>
      </c>
      <c r="C119" s="255" t="s">
        <v>960</v>
      </c>
      <c r="D119" s="267">
        <v>22.88</v>
      </c>
      <c r="E119" s="266"/>
      <c r="F119" s="234">
        <f t="shared" si="5"/>
        <v>0</v>
      </c>
      <c r="G119" s="195"/>
    </row>
    <row r="120" spans="1:7" s="17" customFormat="1" outlineLevel="1">
      <c r="A120" s="243">
        <v>94</v>
      </c>
      <c r="B120" s="252" t="s">
        <v>1000</v>
      </c>
      <c r="C120" s="255" t="s">
        <v>960</v>
      </c>
      <c r="D120" s="267">
        <v>1.7</v>
      </c>
      <c r="E120" s="266"/>
      <c r="F120" s="234">
        <f t="shared" si="5"/>
        <v>0</v>
      </c>
      <c r="G120" s="195"/>
    </row>
    <row r="121" spans="1:7" s="17" customFormat="1" outlineLevel="1">
      <c r="A121" s="243">
        <v>95</v>
      </c>
      <c r="B121" s="252" t="s">
        <v>1001</v>
      </c>
      <c r="C121" s="255" t="s">
        <v>960</v>
      </c>
      <c r="D121" s="267">
        <v>0.32</v>
      </c>
      <c r="E121" s="266"/>
      <c r="F121" s="234">
        <f t="shared" si="5"/>
        <v>0</v>
      </c>
      <c r="G121" s="195"/>
    </row>
    <row r="122" spans="1:7" s="17" customFormat="1" outlineLevel="1">
      <c r="A122" s="243">
        <v>96</v>
      </c>
      <c r="B122" s="252" t="s">
        <v>1031</v>
      </c>
      <c r="C122" s="268" t="s">
        <v>421</v>
      </c>
      <c r="D122" s="267">
        <v>17</v>
      </c>
      <c r="E122" s="266"/>
      <c r="F122" s="234">
        <f t="shared" si="5"/>
        <v>0</v>
      </c>
      <c r="G122" s="195"/>
    </row>
    <row r="123" spans="1:7" s="17" customFormat="1" outlineLevel="1">
      <c r="A123" s="243">
        <v>97</v>
      </c>
      <c r="B123" s="252" t="s">
        <v>1002</v>
      </c>
      <c r="C123" s="268" t="s">
        <v>421</v>
      </c>
      <c r="D123" s="267">
        <v>366.1</v>
      </c>
      <c r="E123" s="266"/>
      <c r="F123" s="234">
        <f t="shared" si="5"/>
        <v>0</v>
      </c>
      <c r="G123" s="195"/>
    </row>
    <row r="124" spans="1:7" s="17" customFormat="1" outlineLevel="1">
      <c r="A124" s="243">
        <v>98</v>
      </c>
      <c r="B124" s="252" t="s">
        <v>1003</v>
      </c>
      <c r="C124" s="255" t="s">
        <v>19</v>
      </c>
      <c r="D124" s="267">
        <v>1</v>
      </c>
      <c r="E124" s="266"/>
      <c r="F124" s="234">
        <f t="shared" si="5"/>
        <v>0</v>
      </c>
      <c r="G124" s="195"/>
    </row>
    <row r="125" spans="1:7" s="17" customFormat="1" ht="25.5" outlineLevel="1">
      <c r="A125" s="243">
        <v>99</v>
      </c>
      <c r="B125" s="252" t="s">
        <v>1004</v>
      </c>
      <c r="C125" s="268" t="s">
        <v>1018</v>
      </c>
      <c r="D125" s="267">
        <v>1</v>
      </c>
      <c r="E125" s="266"/>
      <c r="F125" s="234">
        <f t="shared" si="5"/>
        <v>0</v>
      </c>
      <c r="G125" s="195"/>
    </row>
    <row r="126" spans="1:7" s="17" customFormat="1" ht="15.75" outlineLevel="1">
      <c r="A126" s="243">
        <v>100</v>
      </c>
      <c r="B126" s="252" t="s">
        <v>1005</v>
      </c>
      <c r="C126" s="262" t="s">
        <v>1017</v>
      </c>
      <c r="D126" s="267">
        <v>263</v>
      </c>
      <c r="E126" s="266"/>
      <c r="F126" s="234">
        <f t="shared" si="5"/>
        <v>0</v>
      </c>
      <c r="G126" s="195"/>
    </row>
    <row r="127" spans="1:7" s="17" customFormat="1" ht="15.75" outlineLevel="1">
      <c r="A127" s="243">
        <v>101</v>
      </c>
      <c r="B127" s="252" t="s">
        <v>1006</v>
      </c>
      <c r="C127" s="262" t="s">
        <v>1017</v>
      </c>
      <c r="D127" s="267">
        <v>2.2799999999999998</v>
      </c>
      <c r="E127" s="266"/>
      <c r="F127" s="234">
        <f t="shared" si="5"/>
        <v>0</v>
      </c>
      <c r="G127" s="195"/>
    </row>
    <row r="128" spans="1:7" s="17" customFormat="1" ht="25.5" outlineLevel="1">
      <c r="A128" s="243">
        <v>102</v>
      </c>
      <c r="B128" s="252" t="s">
        <v>1007</v>
      </c>
      <c r="C128" s="255" t="s">
        <v>19</v>
      </c>
      <c r="D128" s="267">
        <v>6</v>
      </c>
      <c r="E128" s="266"/>
      <c r="F128" s="234">
        <f t="shared" si="5"/>
        <v>0</v>
      </c>
      <c r="G128" s="195"/>
    </row>
    <row r="129" spans="1:7" s="17" customFormat="1" ht="15.75">
      <c r="A129" s="325" t="s">
        <v>922</v>
      </c>
      <c r="B129" s="326"/>
      <c r="C129" s="326"/>
      <c r="D129" s="326"/>
      <c r="E129" s="327"/>
      <c r="F129" s="253">
        <f>SUM(F102:F128)</f>
        <v>0</v>
      </c>
      <c r="G129" s="195"/>
    </row>
    <row r="130" spans="1:7" s="17" customFormat="1" ht="16.5" thickBot="1">
      <c r="A130" s="188"/>
      <c r="B130" s="192"/>
      <c r="C130" s="206"/>
      <c r="D130" s="201"/>
      <c r="E130" s="196"/>
      <c r="F130" s="197"/>
      <c r="G130" s="193"/>
    </row>
    <row r="131" spans="1:7" s="17" customFormat="1" ht="17.25" thickBot="1">
      <c r="A131" s="320" t="s">
        <v>926</v>
      </c>
      <c r="B131" s="321"/>
      <c r="C131" s="321"/>
      <c r="D131" s="321"/>
      <c r="E131" s="321"/>
      <c r="F131" s="238">
        <f>F129+F99+F40</f>
        <v>0</v>
      </c>
      <c r="G131" s="193"/>
    </row>
    <row r="132" spans="1:7" s="17" customFormat="1" ht="17.25" thickBot="1">
      <c r="A132" s="320" t="s">
        <v>927</v>
      </c>
      <c r="B132" s="321"/>
      <c r="C132" s="321"/>
      <c r="D132" s="321"/>
      <c r="E132" s="321"/>
      <c r="F132" s="238">
        <f>0.2*F131</f>
        <v>0</v>
      </c>
      <c r="G132" s="193"/>
    </row>
    <row r="133" spans="1:7" s="17" customFormat="1" ht="17.25" thickBot="1">
      <c r="A133" s="320" t="s">
        <v>928</v>
      </c>
      <c r="B133" s="321"/>
      <c r="C133" s="321"/>
      <c r="D133" s="321"/>
      <c r="E133" s="321"/>
      <c r="F133" s="239">
        <f>F131+F132</f>
        <v>0</v>
      </c>
      <c r="G133" s="193"/>
    </row>
    <row r="134" spans="1:7" s="17" customFormat="1" ht="15.75">
      <c r="A134" s="188"/>
      <c r="B134" s="189"/>
      <c r="C134" s="204"/>
      <c r="D134" s="202"/>
      <c r="E134" s="198"/>
      <c r="F134" s="198"/>
      <c r="G134" s="193"/>
    </row>
    <row r="135" spans="1:7" s="17" customFormat="1">
      <c r="A135" s="188"/>
      <c r="B135" s="190"/>
      <c r="C135" s="205"/>
      <c r="D135" s="201"/>
      <c r="E135" s="199"/>
      <c r="F135" s="199"/>
      <c r="G135" s="193"/>
    </row>
    <row r="136" spans="1:7" s="17" customFormat="1">
      <c r="A136" s="188"/>
      <c r="B136" s="190"/>
      <c r="C136" s="205"/>
      <c r="D136" s="201"/>
      <c r="E136" s="199"/>
      <c r="F136" s="199"/>
      <c r="G136" s="193"/>
    </row>
    <row r="137" spans="1:7" s="17" customFormat="1">
      <c r="A137" s="188"/>
      <c r="B137" s="190"/>
      <c r="C137" s="205"/>
      <c r="D137" s="201"/>
      <c r="E137" s="199"/>
      <c r="F137" s="200"/>
      <c r="G137" s="193"/>
    </row>
    <row r="138" spans="1:7" s="17" customFormat="1">
      <c r="A138" s="188"/>
      <c r="B138" s="190"/>
      <c r="C138" s="205"/>
      <c r="D138" s="201"/>
      <c r="E138" s="199"/>
      <c r="F138" s="199"/>
      <c r="G138" s="193"/>
    </row>
    <row r="139" spans="1:7" s="17" customFormat="1">
      <c r="A139" s="188"/>
      <c r="B139" s="190"/>
      <c r="C139" s="205"/>
      <c r="D139" s="201"/>
      <c r="E139" s="199"/>
      <c r="F139" s="199"/>
      <c r="G139" s="193"/>
    </row>
    <row r="140" spans="1:7" s="17" customFormat="1">
      <c r="A140" s="188"/>
      <c r="B140" s="190"/>
      <c r="C140" s="205"/>
      <c r="D140" s="201"/>
      <c r="E140" s="199"/>
      <c r="F140" s="199"/>
      <c r="G140" s="193"/>
    </row>
    <row r="141" spans="1:7" s="17" customFormat="1">
      <c r="A141" s="188"/>
      <c r="B141" s="190"/>
      <c r="C141" s="205"/>
      <c r="D141" s="201"/>
      <c r="E141" s="199"/>
      <c r="F141" s="199"/>
      <c r="G141" s="193"/>
    </row>
    <row r="142" spans="1:7" s="17" customFormat="1">
      <c r="A142" s="188"/>
      <c r="B142" s="190"/>
      <c r="C142" s="205"/>
      <c r="D142" s="201"/>
      <c r="E142" s="199"/>
      <c r="F142" s="199"/>
      <c r="G142" s="193"/>
    </row>
  </sheetData>
  <mergeCells count="34">
    <mergeCell ref="A4:F4"/>
    <mergeCell ref="A3:F3"/>
    <mergeCell ref="A1:F1"/>
    <mergeCell ref="A2:F2"/>
    <mergeCell ref="A5:F5"/>
    <mergeCell ref="A6:F6"/>
    <mergeCell ref="A99:E99"/>
    <mergeCell ref="A133:E133"/>
    <mergeCell ref="B9:F9"/>
    <mergeCell ref="B16:F16"/>
    <mergeCell ref="B35:F35"/>
    <mergeCell ref="B31:F31"/>
    <mergeCell ref="A131:E131"/>
    <mergeCell ref="A132:E132"/>
    <mergeCell ref="A40:E40"/>
    <mergeCell ref="A41:F41"/>
    <mergeCell ref="B42:F42"/>
    <mergeCell ref="A129:E129"/>
    <mergeCell ref="A100:F100"/>
    <mergeCell ref="B108:F108"/>
    <mergeCell ref="B115:F115"/>
    <mergeCell ref="B101:F101"/>
    <mergeCell ref="A7:F7"/>
    <mergeCell ref="B69:F69"/>
    <mergeCell ref="A33:A34"/>
    <mergeCell ref="A25:A29"/>
    <mergeCell ref="C25:C29"/>
    <mergeCell ref="D25:D29"/>
    <mergeCell ref="E25:E29"/>
    <mergeCell ref="F25:F29"/>
    <mergeCell ref="C33:C34"/>
    <mergeCell ref="D33:D34"/>
    <mergeCell ref="E33:E34"/>
    <mergeCell ref="F33:F34"/>
  </mergeCells>
  <pageMargins left="0.86" right="0.23622047244094491" top="0.35433070866141736" bottom="0.44" header="0.15748031496062992" footer="0.15748031496062992"/>
  <pageSetup paperSize="9" scale="75" fitToWidth="0" fitToHeight="0" orientation="portrait" horizontalDpi="4294967294" r:id="rId1"/>
  <headerFooter>
    <oddFooter>&amp;C&amp;"Arial Narrow,Обикновен"&amp;8Стр. &amp;P от &amp;N</oddFooter>
  </headerFooter>
  <colBreaks count="1" manualBreakCount="1">
    <brk id="6" max="12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zoomScaleSheetLayoutView="100" zoomScalePageLayoutView="70" workbookViewId="0"/>
  </sheetViews>
  <sheetFormatPr defaultColWidth="9" defaultRowHeight="12.75"/>
  <cols>
    <col min="1" max="1" width="10.5703125" style="269" customWidth="1"/>
    <col min="2" max="2" width="22" style="269" bestFit="1" customWidth="1"/>
    <col min="3" max="3" width="12.7109375" style="269" customWidth="1"/>
    <col min="4" max="4" width="16.7109375" style="269" customWidth="1"/>
    <col min="5" max="5" width="2.7109375" style="269" customWidth="1"/>
    <col min="6" max="6" width="10" style="269" bestFit="1" customWidth="1"/>
    <col min="7" max="7" width="2.7109375" style="269" customWidth="1"/>
    <col min="8" max="8" width="14.42578125" style="270" customWidth="1"/>
    <col min="9" max="9" width="8.28515625" style="269" customWidth="1"/>
    <col min="10" max="16384" width="9" style="269"/>
  </cols>
  <sheetData>
    <row r="1" spans="1:9" ht="12" customHeight="1"/>
    <row r="2" spans="1:9" ht="30" customHeight="1">
      <c r="A2" s="332" t="s">
        <v>941</v>
      </c>
      <c r="B2" s="332"/>
      <c r="C2" s="332"/>
      <c r="D2" s="332"/>
      <c r="E2" s="332"/>
      <c r="F2" s="332"/>
      <c r="G2" s="332"/>
      <c r="H2" s="332"/>
      <c r="I2" s="332"/>
    </row>
    <row r="3" spans="1:9" ht="12" customHeight="1"/>
    <row r="4" spans="1:9" s="17" customFormat="1" ht="47.25" customHeight="1">
      <c r="A4" s="337" t="s">
        <v>918</v>
      </c>
      <c r="B4" s="337"/>
      <c r="C4" s="337"/>
      <c r="D4" s="337"/>
      <c r="E4" s="337"/>
      <c r="F4" s="337"/>
      <c r="G4" s="337"/>
      <c r="H4" s="337"/>
      <c r="I4" s="337"/>
    </row>
    <row r="5" spans="1:9" s="177" customFormat="1" ht="15.75">
      <c r="A5" s="289" t="s">
        <v>943</v>
      </c>
      <c r="B5" s="289"/>
      <c r="C5" s="289"/>
      <c r="D5" s="289"/>
      <c r="E5" s="289"/>
      <c r="F5" s="289"/>
      <c r="G5" s="289"/>
      <c r="H5" s="289"/>
      <c r="I5" s="289"/>
    </row>
    <row r="6" spans="1:9" s="177" customFormat="1" ht="31.5" customHeight="1">
      <c r="A6" s="289" t="s">
        <v>944</v>
      </c>
      <c r="B6" s="289"/>
      <c r="C6" s="289"/>
      <c r="D6" s="289"/>
      <c r="E6" s="289"/>
      <c r="F6" s="289"/>
      <c r="G6" s="289"/>
      <c r="H6" s="289"/>
      <c r="I6" s="289"/>
    </row>
    <row r="7" spans="1:9" s="17" customFormat="1" ht="5.45" customHeight="1">
      <c r="A7" s="230"/>
      <c r="B7" s="230"/>
      <c r="C7" s="230"/>
      <c r="D7" s="230"/>
      <c r="E7" s="230"/>
      <c r="F7" s="230"/>
      <c r="G7" s="193"/>
    </row>
    <row r="8" spans="1:9" s="17" customFormat="1" ht="15.75">
      <c r="A8" s="337" t="s">
        <v>1056</v>
      </c>
      <c r="B8" s="337"/>
      <c r="C8" s="337"/>
      <c r="D8" s="337"/>
      <c r="E8" s="337"/>
      <c r="F8" s="337"/>
      <c r="G8" s="226"/>
      <c r="H8" s="210"/>
      <c r="I8" s="210"/>
    </row>
    <row r="9" spans="1:9" s="17" customFormat="1" ht="5.45" customHeight="1">
      <c r="A9" s="231"/>
      <c r="B9" s="231"/>
      <c r="C9" s="231"/>
      <c r="D9" s="231"/>
      <c r="E9" s="231"/>
      <c r="F9" s="231"/>
      <c r="G9" s="226"/>
      <c r="H9" s="210"/>
      <c r="I9" s="210"/>
    </row>
    <row r="10" spans="1:9" s="17" customFormat="1" ht="31.5" customHeight="1">
      <c r="A10" s="375" t="s">
        <v>1057</v>
      </c>
      <c r="B10" s="375"/>
      <c r="C10" s="375"/>
      <c r="D10" s="375"/>
      <c r="E10" s="375"/>
      <c r="F10" s="375"/>
      <c r="G10" s="375"/>
      <c r="H10" s="375"/>
      <c r="I10" s="375"/>
    </row>
    <row r="11" spans="1:9" s="272" customFormat="1" ht="42" customHeight="1">
      <c r="A11" s="175"/>
      <c r="B11" s="271"/>
    </row>
    <row r="12" spans="1:9" ht="24" customHeight="1">
      <c r="A12" s="334" t="s">
        <v>1058</v>
      </c>
      <c r="B12" s="334"/>
      <c r="C12" s="334"/>
      <c r="D12" s="334"/>
      <c r="E12" s="334"/>
      <c r="F12" s="334"/>
      <c r="G12" s="334"/>
      <c r="H12" s="334"/>
      <c r="I12" s="334"/>
    </row>
    <row r="13" spans="1:9">
      <c r="C13" s="273"/>
    </row>
    <row r="14" spans="1:9" ht="24" customHeight="1">
      <c r="A14" s="335" t="s">
        <v>939</v>
      </c>
      <c r="B14" s="335"/>
      <c r="C14" s="335"/>
      <c r="D14" s="335"/>
      <c r="E14" s="335"/>
      <c r="F14" s="335"/>
      <c r="G14" s="335"/>
      <c r="H14" s="335"/>
      <c r="I14" s="335"/>
    </row>
    <row r="16" spans="1:9" ht="21" customHeight="1">
      <c r="A16" s="336" t="s">
        <v>898</v>
      </c>
      <c r="B16" s="336"/>
      <c r="C16" s="336"/>
      <c r="D16" s="274">
        <f>ГЕН.СМЕТКА!D16</f>
        <v>0</v>
      </c>
      <c r="E16" s="275" t="s">
        <v>899</v>
      </c>
      <c r="F16" s="276"/>
      <c r="G16" s="275" t="s">
        <v>938</v>
      </c>
      <c r="H16" s="277">
        <f>ROUNDDOWN(D16*F16,2)</f>
        <v>0</v>
      </c>
      <c r="I16" s="278" t="s">
        <v>900</v>
      </c>
    </row>
    <row r="17" spans="1:9">
      <c r="H17" s="279"/>
      <c r="I17" s="280"/>
    </row>
    <row r="18" spans="1:9" ht="18" customHeight="1">
      <c r="A18" s="333" t="s">
        <v>937</v>
      </c>
      <c r="B18" s="333"/>
      <c r="C18" s="333"/>
      <c r="D18" s="333"/>
      <c r="E18" s="333"/>
      <c r="F18" s="333"/>
      <c r="G18" s="333"/>
      <c r="H18" s="281">
        <f>SUM(H16:H17)</f>
        <v>0</v>
      </c>
      <c r="I18" s="282" t="s">
        <v>900</v>
      </c>
    </row>
    <row r="19" spans="1:9" s="272" customFormat="1">
      <c r="A19" s="175"/>
      <c r="B19" s="271"/>
    </row>
    <row r="20" spans="1:9" s="272" customFormat="1">
      <c r="A20" s="175"/>
      <c r="B20" s="271"/>
    </row>
    <row r="21" spans="1:9">
      <c r="F21" s="273"/>
      <c r="H21" s="283"/>
      <c r="I21" s="273"/>
    </row>
    <row r="22" spans="1:9">
      <c r="H22" s="279"/>
    </row>
    <row r="23" spans="1:9">
      <c r="H23" s="279"/>
    </row>
    <row r="24" spans="1:9" ht="20.25">
      <c r="A24" s="334" t="s">
        <v>1059</v>
      </c>
      <c r="B24" s="334"/>
      <c r="C24" s="334"/>
      <c r="D24" s="334"/>
      <c r="E24" s="334"/>
      <c r="F24" s="334"/>
      <c r="G24" s="334"/>
      <c r="H24" s="334"/>
      <c r="I24" s="334"/>
    </row>
    <row r="25" spans="1:9">
      <c r="C25" s="273"/>
    </row>
    <row r="26" spans="1:9" ht="14.45" customHeight="1">
      <c r="A26" s="335" t="s">
        <v>940</v>
      </c>
      <c r="B26" s="335"/>
      <c r="C26" s="335"/>
      <c r="D26" s="335"/>
      <c r="E26" s="335"/>
      <c r="F26" s="335"/>
      <c r="G26" s="335"/>
      <c r="H26" s="335"/>
      <c r="I26" s="335"/>
    </row>
    <row r="28" spans="1:9" ht="21" customHeight="1">
      <c r="A28" s="338" t="s">
        <v>898</v>
      </c>
      <c r="B28" s="338"/>
      <c r="C28" s="338"/>
      <c r="D28" s="284">
        <f>ГЕН.СМЕТКА!D16</f>
        <v>0</v>
      </c>
      <c r="E28" s="275" t="s">
        <v>899</v>
      </c>
      <c r="F28" s="285"/>
      <c r="G28" s="275" t="s">
        <v>938</v>
      </c>
      <c r="H28" s="286">
        <f>ROUNDDOWN(D28*F28,2)</f>
        <v>0</v>
      </c>
      <c r="I28" s="278" t="s">
        <v>900</v>
      </c>
    </row>
    <row r="29" spans="1:9">
      <c r="H29" s="279"/>
    </row>
    <row r="30" spans="1:9" ht="14.45" customHeight="1">
      <c r="A30" s="333" t="s">
        <v>937</v>
      </c>
      <c r="B30" s="333"/>
      <c r="C30" s="333"/>
      <c r="D30" s="333"/>
      <c r="E30" s="333"/>
      <c r="F30" s="333"/>
      <c r="G30" s="333"/>
      <c r="H30" s="281">
        <f>SUM(H28:H29)</f>
        <v>0</v>
      </c>
      <c r="I30" s="282" t="s">
        <v>900</v>
      </c>
    </row>
    <row r="31" spans="1:9">
      <c r="F31" s="273"/>
      <c r="H31" s="287"/>
      <c r="I31" s="273"/>
    </row>
    <row r="32" spans="1:9">
      <c r="F32" s="273"/>
      <c r="H32" s="287"/>
      <c r="I32" s="273"/>
    </row>
    <row r="33" spans="6:9">
      <c r="F33" s="273"/>
      <c r="H33" s="287"/>
      <c r="I33" s="273"/>
    </row>
    <row r="35" spans="6:9">
      <c r="F35" s="273"/>
      <c r="H35" s="287"/>
      <c r="I35" s="273"/>
    </row>
    <row r="36" spans="6:9">
      <c r="F36" s="273"/>
      <c r="H36" s="287"/>
      <c r="I36" s="273"/>
    </row>
    <row r="37" spans="6:9">
      <c r="F37" s="273"/>
      <c r="H37" s="287"/>
      <c r="I37" s="273"/>
    </row>
  </sheetData>
  <mergeCells count="14">
    <mergeCell ref="A30:G30"/>
    <mergeCell ref="A2:I2"/>
    <mergeCell ref="A12:I12"/>
    <mergeCell ref="A14:I14"/>
    <mergeCell ref="A16:C16"/>
    <mergeCell ref="A24:I24"/>
    <mergeCell ref="A8:F8"/>
    <mergeCell ref="A4:I4"/>
    <mergeCell ref="A5:I5"/>
    <mergeCell ref="A6:I6"/>
    <mergeCell ref="A10:I10"/>
    <mergeCell ref="A18:G18"/>
    <mergeCell ref="A26:I26"/>
    <mergeCell ref="A28:C28"/>
  </mergeCells>
  <printOptions horizontalCentered="1"/>
  <pageMargins left="0.78740157480314965" right="0.23" top="0.78740157480314965" bottom="0.78740157480314965" header="0.39370078740157483" footer="0.39370078740157483"/>
  <pageSetup paperSize="9" scale="92" firstPageNumber="9" orientation="portrait" horizontalDpi="4294967295" verticalDpi="300" r:id="rId1"/>
  <headerFooter alignWithMargins="0">
    <oddFooter>&amp;CСтр.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6"/>
  <sheetViews>
    <sheetView topLeftCell="A74" workbookViewId="0">
      <selection activeCell="D88" sqref="D88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 t="s">
        <v>215</v>
      </c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29</v>
      </c>
      <c r="C8" s="348"/>
      <c r="D8" s="348"/>
      <c r="E8" s="348"/>
      <c r="F8" s="348"/>
      <c r="G8" s="349"/>
    </row>
    <row r="9" spans="1:7" ht="25.5">
      <c r="A9" s="3">
        <v>1</v>
      </c>
      <c r="B9" s="1">
        <v>9992396505</v>
      </c>
      <c r="C9" s="42" t="s">
        <v>864</v>
      </c>
      <c r="D9" s="26" t="s">
        <v>31</v>
      </c>
      <c r="E9" s="165">
        <v>390</v>
      </c>
      <c r="F9" s="24"/>
      <c r="G9" s="37">
        <f>E9*F9</f>
        <v>0</v>
      </c>
    </row>
    <row r="10" spans="1:7" ht="25.5">
      <c r="A10" s="3">
        <v>2</v>
      </c>
      <c r="B10" s="1">
        <v>9992396505</v>
      </c>
      <c r="C10" s="42" t="s">
        <v>865</v>
      </c>
      <c r="D10" s="26" t="s">
        <v>31</v>
      </c>
      <c r="E10" s="165">
        <v>390</v>
      </c>
      <c r="F10" s="24"/>
      <c r="G10" s="37">
        <f t="shared" ref="G10:G79" si="0">E10*F10</f>
        <v>0</v>
      </c>
    </row>
    <row r="11" spans="1:7" ht="25.5">
      <c r="A11" s="3">
        <v>3</v>
      </c>
      <c r="B11" s="1">
        <v>9992396552</v>
      </c>
      <c r="C11" s="42" t="s">
        <v>866</v>
      </c>
      <c r="D11" s="26" t="s">
        <v>31</v>
      </c>
      <c r="E11" s="165">
        <v>528</v>
      </c>
      <c r="F11" s="24"/>
      <c r="G11" s="37">
        <f t="shared" si="0"/>
        <v>0</v>
      </c>
    </row>
    <row r="12" spans="1:7" ht="25.5">
      <c r="A12" s="3">
        <v>4</v>
      </c>
      <c r="B12" s="1">
        <v>9992396552</v>
      </c>
      <c r="C12" s="42" t="s">
        <v>867</v>
      </c>
      <c r="D12" s="26" t="s">
        <v>31</v>
      </c>
      <c r="E12" s="165">
        <v>528</v>
      </c>
      <c r="F12" s="24"/>
      <c r="G12" s="37">
        <f t="shared" si="0"/>
        <v>0</v>
      </c>
    </row>
    <row r="13" spans="1:7" ht="25.5">
      <c r="A13" s="3">
        <v>5</v>
      </c>
      <c r="B13" s="1">
        <v>9992396565</v>
      </c>
      <c r="C13" s="42" t="s">
        <v>868</v>
      </c>
      <c r="D13" s="26" t="s">
        <v>31</v>
      </c>
      <c r="E13" s="166">
        <v>305</v>
      </c>
      <c r="F13" s="24"/>
      <c r="G13" s="37">
        <f t="shared" si="0"/>
        <v>0</v>
      </c>
    </row>
    <row r="14" spans="1:7" ht="25.5">
      <c r="A14" s="3">
        <v>6</v>
      </c>
      <c r="B14" s="1">
        <v>9992396565</v>
      </c>
      <c r="C14" s="42" t="s">
        <v>869</v>
      </c>
      <c r="D14" s="26" t="s">
        <v>31</v>
      </c>
      <c r="E14" s="166">
        <v>305</v>
      </c>
      <c r="F14" s="24"/>
      <c r="G14" s="37">
        <f t="shared" si="0"/>
        <v>0</v>
      </c>
    </row>
    <row r="15" spans="1:7" ht="40.5">
      <c r="A15" s="3">
        <v>7</v>
      </c>
      <c r="B15" s="1">
        <v>9992101140</v>
      </c>
      <c r="C15" s="42" t="s">
        <v>870</v>
      </c>
      <c r="D15" s="26" t="s">
        <v>11</v>
      </c>
      <c r="E15" s="4">
        <v>54.1</v>
      </c>
      <c r="F15" s="24"/>
      <c r="G15" s="37">
        <f t="shared" si="0"/>
        <v>0</v>
      </c>
    </row>
    <row r="16" spans="1:7" ht="40.5">
      <c r="A16" s="3">
        <v>8</v>
      </c>
      <c r="B16" s="1">
        <v>9992101140</v>
      </c>
      <c r="C16" s="42" t="s">
        <v>871</v>
      </c>
      <c r="D16" s="26" t="s">
        <v>11</v>
      </c>
      <c r="E16" s="4">
        <v>54.1</v>
      </c>
      <c r="F16" s="24"/>
      <c r="G16" s="37">
        <f t="shared" si="0"/>
        <v>0</v>
      </c>
    </row>
    <row r="17" spans="1:7" ht="55.5">
      <c r="A17" s="3">
        <v>9</v>
      </c>
      <c r="B17" s="1">
        <v>9992101141</v>
      </c>
      <c r="C17" s="42" t="s">
        <v>872</v>
      </c>
      <c r="D17" s="26" t="s">
        <v>11</v>
      </c>
      <c r="E17" s="4">
        <v>77.45</v>
      </c>
      <c r="F17" s="24"/>
      <c r="G17" s="37">
        <f t="shared" si="0"/>
        <v>0</v>
      </c>
    </row>
    <row r="18" spans="1:7" ht="55.5">
      <c r="A18" s="3">
        <v>10</v>
      </c>
      <c r="B18" s="1">
        <v>9992101141</v>
      </c>
      <c r="C18" s="42" t="s">
        <v>873</v>
      </c>
      <c r="D18" s="26" t="s">
        <v>11</v>
      </c>
      <c r="E18" s="4">
        <v>77.45</v>
      </c>
      <c r="F18" s="24"/>
      <c r="G18" s="37">
        <f t="shared" si="0"/>
        <v>0</v>
      </c>
    </row>
    <row r="19" spans="1:7" ht="55.5">
      <c r="A19" s="3">
        <v>11</v>
      </c>
      <c r="B19" s="1">
        <v>9992101141</v>
      </c>
      <c r="C19" s="42" t="s">
        <v>874</v>
      </c>
      <c r="D19" s="26" t="s">
        <v>11</v>
      </c>
      <c r="E19" s="4">
        <v>13.25</v>
      </c>
      <c r="F19" s="24"/>
      <c r="G19" s="37">
        <f t="shared" si="0"/>
        <v>0</v>
      </c>
    </row>
    <row r="20" spans="1:7" ht="55.5">
      <c r="A20" s="3">
        <v>12</v>
      </c>
      <c r="B20" s="1">
        <v>9992101141</v>
      </c>
      <c r="C20" s="42" t="s">
        <v>875</v>
      </c>
      <c r="D20" s="26" t="s">
        <v>11</v>
      </c>
      <c r="E20" s="4">
        <v>13.25</v>
      </c>
      <c r="F20" s="24"/>
      <c r="G20" s="37">
        <f t="shared" si="0"/>
        <v>0</v>
      </c>
    </row>
    <row r="21" spans="1:7" ht="40.5">
      <c r="A21" s="3">
        <v>13</v>
      </c>
      <c r="B21" s="1">
        <v>9992101142</v>
      </c>
      <c r="C21" s="42" t="s">
        <v>876</v>
      </c>
      <c r="D21" s="26" t="s">
        <v>11</v>
      </c>
      <c r="E21" s="4">
        <v>22</v>
      </c>
      <c r="F21" s="24"/>
      <c r="G21" s="37">
        <f t="shared" si="0"/>
        <v>0</v>
      </c>
    </row>
    <row r="22" spans="1:7" ht="40.5">
      <c r="A22" s="3">
        <v>14</v>
      </c>
      <c r="B22" s="1">
        <v>9992101142</v>
      </c>
      <c r="C22" s="42" t="s">
        <v>877</v>
      </c>
      <c r="D22" s="26" t="s">
        <v>11</v>
      </c>
      <c r="E22" s="4">
        <v>22</v>
      </c>
      <c r="F22" s="24"/>
      <c r="G22" s="37">
        <f t="shared" si="0"/>
        <v>0</v>
      </c>
    </row>
    <row r="23" spans="1:7" ht="40.5">
      <c r="A23" s="3">
        <v>15</v>
      </c>
      <c r="B23" s="1">
        <v>9992101144</v>
      </c>
      <c r="C23" s="42" t="s">
        <v>878</v>
      </c>
      <c r="D23" s="26" t="s">
        <v>11</v>
      </c>
      <c r="E23" s="4">
        <v>134.55000000000001</v>
      </c>
      <c r="F23" s="24"/>
      <c r="G23" s="37">
        <f t="shared" si="0"/>
        <v>0</v>
      </c>
    </row>
    <row r="24" spans="1:7" ht="40.5">
      <c r="A24" s="3">
        <v>16</v>
      </c>
      <c r="B24" s="1">
        <v>9992101144</v>
      </c>
      <c r="C24" s="42" t="s">
        <v>879</v>
      </c>
      <c r="D24" s="26" t="s">
        <v>11</v>
      </c>
      <c r="E24" s="4">
        <v>134.55000000000001</v>
      </c>
      <c r="F24" s="24"/>
      <c r="G24" s="37">
        <f t="shared" si="0"/>
        <v>0</v>
      </c>
    </row>
    <row r="25" spans="1:7" ht="25.5">
      <c r="A25" s="3">
        <v>17</v>
      </c>
      <c r="B25" s="1" t="s">
        <v>32</v>
      </c>
      <c r="C25" s="42" t="s">
        <v>880</v>
      </c>
      <c r="D25" s="26" t="s">
        <v>11</v>
      </c>
      <c r="E25" s="4">
        <v>110</v>
      </c>
      <c r="F25" s="24"/>
      <c r="G25" s="37">
        <f t="shared" si="0"/>
        <v>0</v>
      </c>
    </row>
    <row r="26" spans="1:7" ht="25.5">
      <c r="A26" s="3">
        <v>18</v>
      </c>
      <c r="B26" s="1" t="s">
        <v>32</v>
      </c>
      <c r="C26" s="42" t="s">
        <v>881</v>
      </c>
      <c r="D26" s="26" t="s">
        <v>11</v>
      </c>
      <c r="E26" s="4">
        <v>110</v>
      </c>
      <c r="F26" s="24"/>
      <c r="G26" s="37">
        <f t="shared" si="0"/>
        <v>0</v>
      </c>
    </row>
    <row r="27" spans="1:7" ht="15">
      <c r="A27" s="3">
        <v>19</v>
      </c>
      <c r="B27" s="1" t="s">
        <v>33</v>
      </c>
      <c r="C27" s="42" t="s">
        <v>34</v>
      </c>
      <c r="D27" s="26" t="s">
        <v>31</v>
      </c>
      <c r="E27" s="4" t="s">
        <v>35</v>
      </c>
      <c r="F27" s="24"/>
      <c r="G27" s="37">
        <f t="shared" si="0"/>
        <v>0</v>
      </c>
    </row>
    <row r="28" spans="1:7" ht="27.75">
      <c r="A28" s="3">
        <v>20</v>
      </c>
      <c r="B28" s="1">
        <v>9992100027</v>
      </c>
      <c r="C28" s="42" t="s">
        <v>882</v>
      </c>
      <c r="D28" s="26" t="s">
        <v>37</v>
      </c>
      <c r="E28" s="165">
        <v>7</v>
      </c>
      <c r="F28" s="24"/>
      <c r="G28" s="37">
        <f t="shared" si="0"/>
        <v>0</v>
      </c>
    </row>
    <row r="29" spans="1:7" ht="25.5">
      <c r="A29" s="3">
        <v>21</v>
      </c>
      <c r="B29" s="1">
        <v>9992100027</v>
      </c>
      <c r="C29" s="42" t="s">
        <v>883</v>
      </c>
      <c r="D29" s="26" t="s">
        <v>37</v>
      </c>
      <c r="E29" s="4">
        <v>7</v>
      </c>
      <c r="F29" s="24"/>
      <c r="G29" s="37">
        <f t="shared" si="0"/>
        <v>0</v>
      </c>
    </row>
    <row r="30" spans="1:7" ht="25.5">
      <c r="A30" s="3">
        <v>22</v>
      </c>
      <c r="B30" s="1" t="s">
        <v>38</v>
      </c>
      <c r="C30" s="42" t="s">
        <v>39</v>
      </c>
      <c r="D30" s="26" t="s">
        <v>17</v>
      </c>
      <c r="E30" s="4">
        <v>103.35</v>
      </c>
      <c r="F30" s="24"/>
      <c r="G30" s="37">
        <f t="shared" si="0"/>
        <v>0</v>
      </c>
    </row>
    <row r="31" spans="1:7" ht="25.5">
      <c r="A31" s="3">
        <v>23</v>
      </c>
      <c r="B31" s="1"/>
      <c r="C31" s="42" t="s">
        <v>40</v>
      </c>
      <c r="D31" s="26" t="s">
        <v>11</v>
      </c>
      <c r="E31" s="4">
        <v>37.6</v>
      </c>
      <c r="F31" s="24"/>
      <c r="G31" s="37">
        <f t="shared" si="0"/>
        <v>0</v>
      </c>
    </row>
    <row r="32" spans="1:7" ht="15">
      <c r="A32" s="3">
        <v>24</v>
      </c>
      <c r="B32" s="1" t="s">
        <v>41</v>
      </c>
      <c r="C32" s="42" t="s">
        <v>42</v>
      </c>
      <c r="D32" s="26" t="s">
        <v>31</v>
      </c>
      <c r="E32" s="4">
        <v>562.25</v>
      </c>
      <c r="F32" s="24"/>
      <c r="G32" s="37">
        <f t="shared" si="0"/>
        <v>0</v>
      </c>
    </row>
    <row r="33" spans="1:7" ht="25.5">
      <c r="A33" s="3">
        <v>25</v>
      </c>
      <c r="B33" s="1" t="s">
        <v>43</v>
      </c>
      <c r="C33" s="42" t="s">
        <v>44</v>
      </c>
      <c r="D33" s="26" t="s">
        <v>31</v>
      </c>
      <c r="E33" s="4">
        <v>163.25</v>
      </c>
      <c r="F33" s="24"/>
      <c r="G33" s="37">
        <f t="shared" si="0"/>
        <v>0</v>
      </c>
    </row>
    <row r="34" spans="1:7" ht="25.5">
      <c r="A34" s="3">
        <v>26</v>
      </c>
      <c r="B34" s="1" t="s">
        <v>45</v>
      </c>
      <c r="C34" s="42" t="s">
        <v>46</v>
      </c>
      <c r="D34" s="26" t="s">
        <v>31</v>
      </c>
      <c r="E34" s="4">
        <v>11.5</v>
      </c>
      <c r="F34" s="24"/>
      <c r="G34" s="37">
        <f t="shared" si="0"/>
        <v>0</v>
      </c>
    </row>
    <row r="35" spans="1:7" ht="30">
      <c r="A35" s="3">
        <v>27</v>
      </c>
      <c r="B35" s="1" t="s">
        <v>47</v>
      </c>
      <c r="C35" s="42" t="s">
        <v>884</v>
      </c>
      <c r="D35" s="26" t="s">
        <v>18</v>
      </c>
      <c r="E35" s="4">
        <v>11.5</v>
      </c>
      <c r="F35" s="24"/>
      <c r="G35" s="37">
        <f t="shared" si="0"/>
        <v>0</v>
      </c>
    </row>
    <row r="36" spans="1:7" ht="15">
      <c r="A36" s="3">
        <v>28</v>
      </c>
      <c r="B36" s="1"/>
      <c r="C36" s="42" t="s">
        <v>48</v>
      </c>
      <c r="D36" s="26" t="s">
        <v>17</v>
      </c>
      <c r="E36" s="4">
        <v>0.85</v>
      </c>
      <c r="F36" s="24"/>
      <c r="G36" s="37">
        <f t="shared" si="0"/>
        <v>0</v>
      </c>
    </row>
    <row r="37" spans="1:7" ht="25.5">
      <c r="A37" s="3">
        <v>29</v>
      </c>
      <c r="B37" s="1" t="s">
        <v>49</v>
      </c>
      <c r="C37" s="42" t="s">
        <v>50</v>
      </c>
      <c r="D37" s="26" t="s">
        <v>31</v>
      </c>
      <c r="E37" s="167">
        <v>8.5500000000000007</v>
      </c>
      <c r="F37" s="24"/>
      <c r="G37" s="37">
        <f t="shared" si="0"/>
        <v>0</v>
      </c>
    </row>
    <row r="38" spans="1:7" ht="25.5">
      <c r="A38" s="3">
        <v>30</v>
      </c>
      <c r="B38" s="1" t="s">
        <v>49</v>
      </c>
      <c r="C38" s="42" t="s">
        <v>51</v>
      </c>
      <c r="D38" s="26" t="s">
        <v>31</v>
      </c>
      <c r="E38" s="167">
        <v>6</v>
      </c>
      <c r="F38" s="24"/>
      <c r="G38" s="37">
        <f t="shared" si="0"/>
        <v>0</v>
      </c>
    </row>
    <row r="39" spans="1:7" ht="42.75">
      <c r="A39" s="3">
        <v>31</v>
      </c>
      <c r="B39" s="1" t="s">
        <v>52</v>
      </c>
      <c r="C39" s="42" t="s">
        <v>885</v>
      </c>
      <c r="D39" s="26" t="s">
        <v>31</v>
      </c>
      <c r="E39" s="167">
        <v>8.5500000000000007</v>
      </c>
      <c r="F39" s="24"/>
      <c r="G39" s="37">
        <f t="shared" si="0"/>
        <v>0</v>
      </c>
    </row>
    <row r="40" spans="1:7" ht="15">
      <c r="A40" s="3">
        <v>32</v>
      </c>
      <c r="B40" s="1" t="s">
        <v>53</v>
      </c>
      <c r="C40" s="42" t="s">
        <v>54</v>
      </c>
      <c r="D40" s="26" t="s">
        <v>31</v>
      </c>
      <c r="E40" s="4">
        <v>634</v>
      </c>
      <c r="F40" s="24"/>
      <c r="G40" s="37">
        <f t="shared" si="0"/>
        <v>0</v>
      </c>
    </row>
    <row r="41" spans="1:7" ht="25.5">
      <c r="A41" s="3">
        <v>33</v>
      </c>
      <c r="B41" s="1" t="s">
        <v>55</v>
      </c>
      <c r="C41" s="42" t="s">
        <v>56</v>
      </c>
      <c r="D41" s="26" t="s">
        <v>18</v>
      </c>
      <c r="E41" s="4">
        <v>43.4</v>
      </c>
      <c r="F41" s="24"/>
      <c r="G41" s="37">
        <f t="shared" si="0"/>
        <v>0</v>
      </c>
    </row>
    <row r="42" spans="1:7" ht="25.5">
      <c r="A42" s="3">
        <v>34</v>
      </c>
      <c r="B42" s="1" t="s">
        <v>57</v>
      </c>
      <c r="C42" s="42" t="s">
        <v>886</v>
      </c>
      <c r="D42" s="26" t="s">
        <v>18</v>
      </c>
      <c r="E42" s="4">
        <v>670.6</v>
      </c>
      <c r="F42" s="24"/>
      <c r="G42" s="37">
        <f t="shared" si="0"/>
        <v>0</v>
      </c>
    </row>
    <row r="43" spans="1:7" ht="25.5">
      <c r="A43" s="3">
        <v>35</v>
      </c>
      <c r="B43" s="1"/>
      <c r="C43" s="42" t="s">
        <v>887</v>
      </c>
      <c r="D43" s="26" t="s">
        <v>18</v>
      </c>
      <c r="E43" s="165">
        <v>30.85</v>
      </c>
      <c r="F43" s="24"/>
      <c r="G43" s="37">
        <f t="shared" si="0"/>
        <v>0</v>
      </c>
    </row>
    <row r="44" spans="1:7" ht="25.5">
      <c r="A44" s="3">
        <v>36</v>
      </c>
      <c r="B44" s="1"/>
      <c r="C44" s="42" t="s">
        <v>888</v>
      </c>
      <c r="D44" s="26" t="s">
        <v>18</v>
      </c>
      <c r="E44" s="165">
        <v>30.85</v>
      </c>
      <c r="F44" s="24"/>
      <c r="G44" s="37">
        <f t="shared" si="0"/>
        <v>0</v>
      </c>
    </row>
    <row r="45" spans="1:7" ht="38.25">
      <c r="A45" s="3">
        <v>37</v>
      </c>
      <c r="B45" s="1"/>
      <c r="C45" s="42" t="s">
        <v>58</v>
      </c>
      <c r="D45" s="26" t="s">
        <v>19</v>
      </c>
      <c r="E45" s="4">
        <v>2</v>
      </c>
      <c r="F45" s="24"/>
      <c r="G45" s="37">
        <f t="shared" si="0"/>
        <v>0</v>
      </c>
    </row>
    <row r="46" spans="1:7" ht="38.25">
      <c r="A46" s="3">
        <v>38</v>
      </c>
      <c r="B46" s="1"/>
      <c r="C46" s="42" t="s">
        <v>59</v>
      </c>
      <c r="D46" s="26" t="s">
        <v>19</v>
      </c>
      <c r="E46" s="4">
        <v>2</v>
      </c>
      <c r="F46" s="24"/>
      <c r="G46" s="37">
        <f t="shared" si="0"/>
        <v>0</v>
      </c>
    </row>
    <row r="47" spans="1:7" ht="38.25">
      <c r="A47" s="3">
        <v>39</v>
      </c>
      <c r="B47" s="1"/>
      <c r="C47" s="42" t="s">
        <v>60</v>
      </c>
      <c r="D47" s="26" t="s">
        <v>19</v>
      </c>
      <c r="E47" s="4">
        <v>1</v>
      </c>
      <c r="F47" s="24"/>
      <c r="G47" s="37">
        <f t="shared" si="0"/>
        <v>0</v>
      </c>
    </row>
    <row r="48" spans="1:7" ht="38.25">
      <c r="A48" s="3">
        <v>40</v>
      </c>
      <c r="B48" s="1"/>
      <c r="C48" s="42" t="s">
        <v>61</v>
      </c>
      <c r="D48" s="26" t="s">
        <v>19</v>
      </c>
      <c r="E48" s="4">
        <v>1</v>
      </c>
      <c r="F48" s="24"/>
      <c r="G48" s="37">
        <f t="shared" si="0"/>
        <v>0</v>
      </c>
    </row>
    <row r="49" spans="1:7" ht="25.5">
      <c r="A49" s="3">
        <v>41</v>
      </c>
      <c r="B49" s="1"/>
      <c r="C49" s="42" t="s">
        <v>62</v>
      </c>
      <c r="D49" s="26" t="s">
        <v>19</v>
      </c>
      <c r="E49" s="4">
        <v>1</v>
      </c>
      <c r="F49" s="24"/>
      <c r="G49" s="37">
        <f t="shared" si="0"/>
        <v>0</v>
      </c>
    </row>
    <row r="50" spans="1:7" ht="25.5">
      <c r="A50" s="3">
        <v>42</v>
      </c>
      <c r="B50" s="1"/>
      <c r="C50" s="42" t="s">
        <v>63</v>
      </c>
      <c r="D50" s="26" t="s">
        <v>19</v>
      </c>
      <c r="E50" s="4">
        <v>1</v>
      </c>
      <c r="F50" s="24"/>
      <c r="G50" s="37">
        <f t="shared" si="0"/>
        <v>0</v>
      </c>
    </row>
    <row r="51" spans="1:7" ht="15">
      <c r="A51" s="3">
        <v>43</v>
      </c>
      <c r="B51" s="1" t="s">
        <v>64</v>
      </c>
      <c r="C51" s="42" t="s">
        <v>65</v>
      </c>
      <c r="D51" s="26" t="s">
        <v>31</v>
      </c>
      <c r="E51" s="165">
        <v>130.80000000000001</v>
      </c>
      <c r="F51" s="24"/>
      <c r="G51" s="37">
        <f t="shared" si="0"/>
        <v>0</v>
      </c>
    </row>
    <row r="52" spans="1:7" ht="15">
      <c r="A52" s="3">
        <v>44</v>
      </c>
      <c r="B52" s="1" t="s">
        <v>66</v>
      </c>
      <c r="C52" s="42" t="s">
        <v>67</v>
      </c>
      <c r="D52" s="26" t="s">
        <v>31</v>
      </c>
      <c r="E52" s="165">
        <v>130.80000000000001</v>
      </c>
      <c r="F52" s="24"/>
      <c r="G52" s="37">
        <f t="shared" si="0"/>
        <v>0</v>
      </c>
    </row>
    <row r="53" spans="1:7" ht="25.5">
      <c r="A53" s="3">
        <v>45</v>
      </c>
      <c r="B53" s="1" t="s">
        <v>68</v>
      </c>
      <c r="C53" s="42" t="s">
        <v>69</v>
      </c>
      <c r="D53" s="26" t="s">
        <v>31</v>
      </c>
      <c r="E53" s="4">
        <v>240.6</v>
      </c>
      <c r="F53" s="24"/>
      <c r="G53" s="37">
        <f t="shared" si="0"/>
        <v>0</v>
      </c>
    </row>
    <row r="54" spans="1:7" ht="25.5">
      <c r="A54" s="3">
        <v>46</v>
      </c>
      <c r="B54" s="1"/>
      <c r="C54" s="42" t="s">
        <v>889</v>
      </c>
      <c r="D54" s="26" t="s">
        <v>31</v>
      </c>
      <c r="E54" s="165">
        <v>8.5</v>
      </c>
      <c r="F54" s="24"/>
      <c r="G54" s="37">
        <f t="shared" si="0"/>
        <v>0</v>
      </c>
    </row>
    <row r="55" spans="1:7" ht="25.5">
      <c r="A55" s="3">
        <v>47</v>
      </c>
      <c r="B55" s="1"/>
      <c r="C55" s="42" t="s">
        <v>890</v>
      </c>
      <c r="D55" s="26" t="s">
        <v>31</v>
      </c>
      <c r="E55" s="165">
        <v>8.5</v>
      </c>
      <c r="F55" s="24"/>
      <c r="G55" s="37">
        <f t="shared" si="0"/>
        <v>0</v>
      </c>
    </row>
    <row r="56" spans="1:7" ht="15">
      <c r="A56" s="3">
        <v>48</v>
      </c>
      <c r="B56" s="1"/>
      <c r="C56" s="42" t="s">
        <v>70</v>
      </c>
      <c r="D56" s="26" t="s">
        <v>31</v>
      </c>
      <c r="E56" s="4">
        <v>700.5</v>
      </c>
      <c r="F56" s="24"/>
      <c r="G56" s="37">
        <f t="shared" si="0"/>
        <v>0</v>
      </c>
    </row>
    <row r="57" spans="1:7" ht="38.25">
      <c r="A57" s="3">
        <v>49</v>
      </c>
      <c r="B57" s="1" t="s">
        <v>71</v>
      </c>
      <c r="C57" s="42" t="s">
        <v>891</v>
      </c>
      <c r="D57" s="26" t="s">
        <v>31</v>
      </c>
      <c r="E57" s="165">
        <v>687.5</v>
      </c>
      <c r="F57" s="24"/>
      <c r="G57" s="37">
        <f t="shared" si="0"/>
        <v>0</v>
      </c>
    </row>
    <row r="58" spans="1:7" ht="38.25">
      <c r="A58" s="3">
        <v>50</v>
      </c>
      <c r="B58" s="1" t="s">
        <v>71</v>
      </c>
      <c r="C58" s="42" t="s">
        <v>892</v>
      </c>
      <c r="D58" s="26" t="s">
        <v>31</v>
      </c>
      <c r="E58" s="165">
        <v>13</v>
      </c>
      <c r="F58" s="24"/>
      <c r="G58" s="37">
        <f t="shared" si="0"/>
        <v>0</v>
      </c>
    </row>
    <row r="59" spans="1:7" ht="25.5">
      <c r="A59" s="3">
        <v>51</v>
      </c>
      <c r="B59" s="1">
        <v>9992280118</v>
      </c>
      <c r="C59" s="42" t="s">
        <v>72</v>
      </c>
      <c r="D59" s="26" t="s">
        <v>18</v>
      </c>
      <c r="E59" s="4">
        <v>710</v>
      </c>
      <c r="F59" s="24"/>
      <c r="G59" s="37">
        <f t="shared" si="0"/>
        <v>0</v>
      </c>
    </row>
    <row r="60" spans="1:7" ht="15">
      <c r="A60" s="3">
        <v>52</v>
      </c>
      <c r="B60" s="1">
        <v>9992132093</v>
      </c>
      <c r="C60" s="42" t="s">
        <v>34</v>
      </c>
      <c r="D60" s="26" t="s">
        <v>31</v>
      </c>
      <c r="E60" s="165">
        <v>130.80000000000001</v>
      </c>
      <c r="F60" s="24"/>
      <c r="G60" s="37">
        <f t="shared" si="0"/>
        <v>0</v>
      </c>
    </row>
    <row r="61" spans="1:7" ht="25.5">
      <c r="A61" s="3">
        <v>53</v>
      </c>
      <c r="B61" s="168" t="s">
        <v>73</v>
      </c>
      <c r="C61" s="42" t="s">
        <v>74</v>
      </c>
      <c r="D61" s="26" t="s">
        <v>18</v>
      </c>
      <c r="E61" s="167">
        <v>50.4</v>
      </c>
      <c r="F61" s="24"/>
      <c r="G61" s="37">
        <f t="shared" si="0"/>
        <v>0</v>
      </c>
    </row>
    <row r="62" spans="1:7" ht="25.5">
      <c r="A62" s="3">
        <v>54</v>
      </c>
      <c r="B62" s="168" t="s">
        <v>73</v>
      </c>
      <c r="C62" s="42" t="s">
        <v>75</v>
      </c>
      <c r="D62" s="26" t="s">
        <v>19</v>
      </c>
      <c r="E62" s="167">
        <v>9</v>
      </c>
      <c r="F62" s="24"/>
      <c r="G62" s="37">
        <f t="shared" si="0"/>
        <v>0</v>
      </c>
    </row>
    <row r="63" spans="1:7" ht="38.25">
      <c r="A63" s="3">
        <v>55</v>
      </c>
      <c r="B63" s="168"/>
      <c r="C63" s="42" t="s">
        <v>76</v>
      </c>
      <c r="D63" s="26" t="s">
        <v>18</v>
      </c>
      <c r="E63" s="167">
        <v>14</v>
      </c>
      <c r="F63" s="24"/>
      <c r="G63" s="37">
        <f t="shared" si="0"/>
        <v>0</v>
      </c>
    </row>
    <row r="64" spans="1:7" ht="38.25">
      <c r="A64" s="3">
        <v>56</v>
      </c>
      <c r="B64" s="169"/>
      <c r="C64" s="42" t="s">
        <v>77</v>
      </c>
      <c r="D64" s="26" t="s">
        <v>19</v>
      </c>
      <c r="E64" s="167">
        <v>1</v>
      </c>
      <c r="F64" s="24"/>
      <c r="G64" s="37">
        <f t="shared" si="0"/>
        <v>0</v>
      </c>
    </row>
    <row r="65" spans="1:8" ht="30">
      <c r="A65" s="3">
        <v>57</v>
      </c>
      <c r="B65" s="168" t="s">
        <v>78</v>
      </c>
      <c r="C65" s="42" t="s">
        <v>893</v>
      </c>
      <c r="D65" s="26" t="s">
        <v>18</v>
      </c>
      <c r="E65" s="167">
        <v>7.5</v>
      </c>
      <c r="F65" s="24"/>
      <c r="G65" s="37">
        <f t="shared" si="0"/>
        <v>0</v>
      </c>
    </row>
    <row r="66" spans="1:8" ht="30">
      <c r="A66" s="3">
        <v>58</v>
      </c>
      <c r="B66" s="168" t="s">
        <v>78</v>
      </c>
      <c r="C66" s="42" t="s">
        <v>894</v>
      </c>
      <c r="D66" s="26" t="s">
        <v>19</v>
      </c>
      <c r="E66" s="167">
        <v>3</v>
      </c>
      <c r="F66" s="24"/>
      <c r="G66" s="37">
        <f t="shared" si="0"/>
        <v>0</v>
      </c>
    </row>
    <row r="67" spans="1:8" ht="25.5">
      <c r="A67" s="3">
        <v>59</v>
      </c>
      <c r="B67" s="168" t="s">
        <v>78</v>
      </c>
      <c r="C67" s="42" t="s">
        <v>895</v>
      </c>
      <c r="D67" s="26" t="s">
        <v>18</v>
      </c>
      <c r="E67" s="166">
        <v>6</v>
      </c>
      <c r="F67" s="24"/>
      <c r="G67" s="37">
        <f t="shared" si="0"/>
        <v>0</v>
      </c>
    </row>
    <row r="68" spans="1:8" ht="25.5">
      <c r="A68" s="3">
        <v>60</v>
      </c>
      <c r="B68" s="168" t="s">
        <v>78</v>
      </c>
      <c r="C68" s="42" t="s">
        <v>896</v>
      </c>
      <c r="D68" s="26" t="s">
        <v>19</v>
      </c>
      <c r="E68" s="166">
        <v>1</v>
      </c>
      <c r="F68" s="24"/>
      <c r="G68" s="37">
        <f t="shared" si="0"/>
        <v>0</v>
      </c>
    </row>
    <row r="69" spans="1:8" ht="25.5">
      <c r="A69" s="3">
        <v>61</v>
      </c>
      <c r="B69" s="1" t="s">
        <v>79</v>
      </c>
      <c r="C69" s="42" t="s">
        <v>80</v>
      </c>
      <c r="D69" s="26" t="s">
        <v>18</v>
      </c>
      <c r="E69" s="4" t="s">
        <v>897</v>
      </c>
      <c r="F69" s="24"/>
      <c r="G69" s="37">
        <f t="shared" si="0"/>
        <v>0</v>
      </c>
    </row>
    <row r="70" spans="1:8" ht="25.5">
      <c r="A70" s="3">
        <v>62</v>
      </c>
      <c r="B70" s="1" t="s">
        <v>81</v>
      </c>
      <c r="C70" s="42" t="s">
        <v>82</v>
      </c>
      <c r="D70" s="26" t="s">
        <v>18</v>
      </c>
      <c r="E70" s="4" t="s">
        <v>897</v>
      </c>
      <c r="F70" s="24"/>
      <c r="G70" s="37">
        <f t="shared" si="0"/>
        <v>0</v>
      </c>
    </row>
    <row r="71" spans="1:8" ht="15">
      <c r="A71" s="3">
        <v>63</v>
      </c>
      <c r="B71" s="1">
        <v>9992000112</v>
      </c>
      <c r="C71" s="42" t="s">
        <v>83</v>
      </c>
      <c r="D71" s="26" t="s">
        <v>18</v>
      </c>
      <c r="E71" s="4" t="s">
        <v>84</v>
      </c>
      <c r="F71" s="24"/>
      <c r="G71" s="37">
        <f t="shared" si="0"/>
        <v>0</v>
      </c>
    </row>
    <row r="72" spans="1:8" ht="25.5">
      <c r="A72" s="3">
        <v>64</v>
      </c>
      <c r="B72" s="1">
        <v>8101115212</v>
      </c>
      <c r="C72" s="42" t="s">
        <v>85</v>
      </c>
      <c r="D72" s="26" t="s">
        <v>86</v>
      </c>
      <c r="E72" s="4" t="s">
        <v>87</v>
      </c>
      <c r="F72" s="24"/>
      <c r="G72" s="37">
        <f t="shared" si="0"/>
        <v>0</v>
      </c>
    </row>
    <row r="73" spans="1:8" ht="15">
      <c r="A73" s="3">
        <v>65</v>
      </c>
      <c r="B73" s="1">
        <v>1302000112</v>
      </c>
      <c r="C73" s="42" t="s">
        <v>88</v>
      </c>
      <c r="D73" s="26" t="s">
        <v>89</v>
      </c>
      <c r="E73" s="4" t="s">
        <v>90</v>
      </c>
      <c r="F73" s="24"/>
      <c r="G73" s="37">
        <f t="shared" si="0"/>
        <v>0</v>
      </c>
    </row>
    <row r="74" spans="1:8">
      <c r="A74" s="35" t="s">
        <v>3</v>
      </c>
      <c r="B74" s="348" t="s">
        <v>91</v>
      </c>
      <c r="C74" s="348"/>
      <c r="D74" s="348"/>
      <c r="E74" s="348"/>
      <c r="F74" s="348"/>
      <c r="G74" s="349"/>
    </row>
    <row r="75" spans="1:8">
      <c r="A75" s="36">
        <f>A67+1</f>
        <v>60</v>
      </c>
      <c r="B75" s="20"/>
      <c r="C75" s="42" t="s">
        <v>92</v>
      </c>
      <c r="D75" s="26" t="s">
        <v>17</v>
      </c>
      <c r="E75" s="26">
        <v>1770</v>
      </c>
      <c r="F75" s="27">
        <v>15.52</v>
      </c>
      <c r="G75" s="37">
        <f t="shared" si="0"/>
        <v>27470.399999999998</v>
      </c>
      <c r="H75" s="17" t="s">
        <v>120</v>
      </c>
    </row>
    <row r="76" spans="1:8">
      <c r="A76" s="36">
        <f>A75+1</f>
        <v>61</v>
      </c>
      <c r="B76" s="20"/>
      <c r="C76" s="42" t="s">
        <v>93</v>
      </c>
      <c r="D76" s="26" t="s">
        <v>17</v>
      </c>
      <c r="E76" s="26">
        <v>1770</v>
      </c>
      <c r="F76" s="27">
        <v>0.03</v>
      </c>
      <c r="G76" s="37">
        <f t="shared" si="0"/>
        <v>53.1</v>
      </c>
      <c r="H76" s="17" t="s">
        <v>121</v>
      </c>
    </row>
    <row r="77" spans="1:8" ht="25.5">
      <c r="A77" s="36">
        <f t="shared" ref="A77:A104" si="1">A76+1</f>
        <v>62</v>
      </c>
      <c r="B77" s="20"/>
      <c r="C77" s="42" t="s">
        <v>94</v>
      </c>
      <c r="D77" s="26" t="s">
        <v>17</v>
      </c>
      <c r="E77" s="26">
        <v>12</v>
      </c>
      <c r="F77" s="27">
        <v>92.33</v>
      </c>
      <c r="G77" s="37">
        <f t="shared" si="0"/>
        <v>1107.96</v>
      </c>
      <c r="H77" s="17" t="s">
        <v>122</v>
      </c>
    </row>
    <row r="78" spans="1:8" ht="25.5">
      <c r="A78" s="36">
        <f t="shared" si="1"/>
        <v>63</v>
      </c>
      <c r="B78" s="20"/>
      <c r="C78" s="42" t="s">
        <v>503</v>
      </c>
      <c r="D78" s="26" t="s">
        <v>18</v>
      </c>
      <c r="E78" s="26">
        <v>880</v>
      </c>
      <c r="F78" s="27">
        <v>16.62</v>
      </c>
      <c r="G78" s="37">
        <f t="shared" si="0"/>
        <v>14625.6</v>
      </c>
      <c r="H78" s="17" t="s">
        <v>123</v>
      </c>
    </row>
    <row r="79" spans="1:8" ht="25.5">
      <c r="A79" s="36">
        <f t="shared" si="1"/>
        <v>64</v>
      </c>
      <c r="B79" s="20"/>
      <c r="C79" s="170" t="s">
        <v>95</v>
      </c>
      <c r="D79" s="171" t="s">
        <v>96</v>
      </c>
      <c r="E79" s="171">
        <v>1360</v>
      </c>
      <c r="F79" s="172"/>
      <c r="G79" s="173">
        <f t="shared" si="0"/>
        <v>0</v>
      </c>
    </row>
    <row r="80" spans="1:8" ht="25.5">
      <c r="A80" s="36">
        <f t="shared" si="1"/>
        <v>65</v>
      </c>
      <c r="B80" s="20"/>
      <c r="C80" s="170" t="s">
        <v>97</v>
      </c>
      <c r="D80" s="171" t="s">
        <v>96</v>
      </c>
      <c r="E80" s="171">
        <v>1360</v>
      </c>
      <c r="F80" s="172"/>
      <c r="G80" s="173">
        <f t="shared" ref="G80:G104" si="2">E80*F80</f>
        <v>0</v>
      </c>
      <c r="H80" s="17" t="s">
        <v>124</v>
      </c>
    </row>
    <row r="81" spans="1:8" ht="25.5">
      <c r="A81" s="36">
        <f t="shared" si="1"/>
        <v>66</v>
      </c>
      <c r="B81" s="20"/>
      <c r="C81" s="170" t="s">
        <v>98</v>
      </c>
      <c r="D81" s="171" t="s">
        <v>96</v>
      </c>
      <c r="E81" s="171">
        <v>2135</v>
      </c>
      <c r="F81" s="172"/>
      <c r="G81" s="173">
        <f t="shared" si="2"/>
        <v>0</v>
      </c>
    </row>
    <row r="82" spans="1:8" ht="25.5">
      <c r="A82" s="36">
        <f t="shared" si="1"/>
        <v>67</v>
      </c>
      <c r="B82" s="20"/>
      <c r="C82" s="170" t="s">
        <v>99</v>
      </c>
      <c r="D82" s="171" t="s">
        <v>96</v>
      </c>
      <c r="E82" s="171">
        <v>2135</v>
      </c>
      <c r="F82" s="172"/>
      <c r="G82" s="173">
        <f t="shared" si="2"/>
        <v>0</v>
      </c>
      <c r="H82" s="17" t="s">
        <v>125</v>
      </c>
    </row>
    <row r="83" spans="1:8">
      <c r="A83" s="36">
        <f t="shared" si="1"/>
        <v>68</v>
      </c>
      <c r="B83" s="20"/>
      <c r="C83" s="42" t="s">
        <v>100</v>
      </c>
      <c r="D83" s="26" t="s">
        <v>96</v>
      </c>
      <c r="E83" s="26">
        <v>1600</v>
      </c>
      <c r="F83" s="27">
        <v>1.43</v>
      </c>
      <c r="G83" s="37">
        <f t="shared" si="2"/>
        <v>2288</v>
      </c>
      <c r="H83" s="17" t="s">
        <v>125</v>
      </c>
    </row>
    <row r="84" spans="1:8">
      <c r="A84" s="36">
        <f t="shared" si="1"/>
        <v>69</v>
      </c>
      <c r="B84" s="20"/>
      <c r="C84" s="42" t="s">
        <v>101</v>
      </c>
      <c r="D84" s="26" t="s">
        <v>8</v>
      </c>
      <c r="E84" s="26">
        <v>2</v>
      </c>
      <c r="F84" s="27">
        <v>3.73</v>
      </c>
      <c r="G84" s="37">
        <f t="shared" si="2"/>
        <v>7.46</v>
      </c>
    </row>
    <row r="85" spans="1:8">
      <c r="A85" s="36">
        <f t="shared" si="1"/>
        <v>70</v>
      </c>
      <c r="B85" s="20"/>
      <c r="C85" s="170" t="s">
        <v>102</v>
      </c>
      <c r="D85" s="171" t="s">
        <v>18</v>
      </c>
      <c r="E85" s="171">
        <v>10</v>
      </c>
      <c r="F85" s="172"/>
      <c r="G85" s="37">
        <f t="shared" si="2"/>
        <v>0</v>
      </c>
    </row>
    <row r="86" spans="1:8" ht="25.5">
      <c r="A86" s="36">
        <f t="shared" si="1"/>
        <v>71</v>
      </c>
      <c r="B86" s="20"/>
      <c r="C86" s="42" t="s">
        <v>103</v>
      </c>
      <c r="D86" s="26" t="s">
        <v>17</v>
      </c>
      <c r="E86" s="26">
        <v>175</v>
      </c>
      <c r="F86" s="27">
        <v>111.34</v>
      </c>
      <c r="G86" s="37">
        <f t="shared" si="2"/>
        <v>19484.5</v>
      </c>
      <c r="H86" s="17" t="s">
        <v>126</v>
      </c>
    </row>
    <row r="87" spans="1:8">
      <c r="A87" s="36">
        <f t="shared" si="1"/>
        <v>72</v>
      </c>
      <c r="B87" s="20"/>
      <c r="C87" s="42" t="s">
        <v>104</v>
      </c>
      <c r="D87" s="26" t="s">
        <v>17</v>
      </c>
      <c r="E87" s="26">
        <v>1</v>
      </c>
      <c r="F87" s="27">
        <v>121.34</v>
      </c>
      <c r="G87" s="37">
        <f t="shared" si="2"/>
        <v>121.34</v>
      </c>
      <c r="H87" s="17" t="s">
        <v>127</v>
      </c>
    </row>
    <row r="88" spans="1:8">
      <c r="A88" s="36">
        <f t="shared" si="1"/>
        <v>73</v>
      </c>
      <c r="B88" s="20"/>
      <c r="C88" s="42" t="s">
        <v>105</v>
      </c>
      <c r="D88" s="26"/>
      <c r="E88" s="26">
        <v>5</v>
      </c>
      <c r="F88" s="27">
        <v>111.34</v>
      </c>
      <c r="G88" s="37">
        <f t="shared" si="2"/>
        <v>556.70000000000005</v>
      </c>
      <c r="H88" s="17" t="s">
        <v>126</v>
      </c>
    </row>
    <row r="89" spans="1:8" ht="25.5">
      <c r="A89" s="36">
        <f t="shared" si="1"/>
        <v>74</v>
      </c>
      <c r="B89" s="20"/>
      <c r="C89" s="42" t="s">
        <v>106</v>
      </c>
      <c r="D89" s="26" t="s">
        <v>18</v>
      </c>
      <c r="E89" s="26">
        <v>1040</v>
      </c>
      <c r="F89" s="27">
        <v>15.02</v>
      </c>
      <c r="G89" s="37">
        <f t="shared" si="2"/>
        <v>15620.8</v>
      </c>
    </row>
    <row r="90" spans="1:8" ht="25.5">
      <c r="A90" s="36">
        <f t="shared" si="1"/>
        <v>75</v>
      </c>
      <c r="B90" s="20"/>
      <c r="C90" s="42" t="s">
        <v>107</v>
      </c>
      <c r="D90" s="26" t="s">
        <v>17</v>
      </c>
      <c r="E90" s="26">
        <v>62</v>
      </c>
      <c r="F90" s="27">
        <v>92.33</v>
      </c>
      <c r="G90" s="37">
        <f t="shared" si="2"/>
        <v>5724.46</v>
      </c>
      <c r="H90" s="17" t="s">
        <v>122</v>
      </c>
    </row>
    <row r="91" spans="1:8" ht="25.5">
      <c r="A91" s="36">
        <f t="shared" si="1"/>
        <v>76</v>
      </c>
      <c r="B91" s="20"/>
      <c r="C91" s="170" t="s">
        <v>108</v>
      </c>
      <c r="D91" s="171" t="s">
        <v>96</v>
      </c>
      <c r="E91" s="171">
        <v>12285</v>
      </c>
      <c r="F91" s="172"/>
      <c r="G91" s="173">
        <f t="shared" si="2"/>
        <v>0</v>
      </c>
    </row>
    <row r="92" spans="1:8" ht="25.5">
      <c r="A92" s="36">
        <f t="shared" si="1"/>
        <v>77</v>
      </c>
      <c r="B92" s="20"/>
      <c r="C92" s="42" t="s">
        <v>109</v>
      </c>
      <c r="D92" s="26" t="s">
        <v>96</v>
      </c>
      <c r="E92" s="26">
        <v>12285</v>
      </c>
      <c r="F92" s="27">
        <v>1.43</v>
      </c>
      <c r="G92" s="37">
        <f t="shared" si="2"/>
        <v>17567.55</v>
      </c>
      <c r="H92" s="17" t="s">
        <v>125</v>
      </c>
    </row>
    <row r="93" spans="1:8" ht="25.5">
      <c r="A93" s="36">
        <f t="shared" si="1"/>
        <v>78</v>
      </c>
      <c r="B93" s="20"/>
      <c r="C93" s="42" t="s">
        <v>110</v>
      </c>
      <c r="D93" s="26"/>
      <c r="E93" s="26">
        <v>123</v>
      </c>
      <c r="F93" s="27">
        <v>121.34</v>
      </c>
      <c r="G93" s="37">
        <f t="shared" si="2"/>
        <v>14924.82</v>
      </c>
      <c r="H93" s="17" t="s">
        <v>127</v>
      </c>
    </row>
    <row r="94" spans="1:8" ht="25.5">
      <c r="A94" s="36">
        <f t="shared" si="1"/>
        <v>79</v>
      </c>
      <c r="B94" s="20"/>
      <c r="C94" s="42" t="s">
        <v>111</v>
      </c>
      <c r="D94" s="26" t="s">
        <v>96</v>
      </c>
      <c r="E94" s="26">
        <v>788</v>
      </c>
      <c r="F94" s="27">
        <v>1.43</v>
      </c>
      <c r="G94" s="37">
        <f t="shared" si="2"/>
        <v>1126.8399999999999</v>
      </c>
      <c r="H94" s="17" t="s">
        <v>125</v>
      </c>
    </row>
    <row r="95" spans="1:8">
      <c r="A95" s="36">
        <f t="shared" si="1"/>
        <v>80</v>
      </c>
      <c r="B95" s="20"/>
      <c r="C95" s="42" t="s">
        <v>112</v>
      </c>
      <c r="D95" s="26" t="s">
        <v>96</v>
      </c>
      <c r="E95" s="26">
        <v>48394</v>
      </c>
      <c r="F95" s="27">
        <v>1.7</v>
      </c>
      <c r="G95" s="37">
        <f t="shared" si="2"/>
        <v>82269.8</v>
      </c>
    </row>
    <row r="96" spans="1:8">
      <c r="A96" s="36">
        <f t="shared" si="1"/>
        <v>81</v>
      </c>
      <c r="B96" s="20"/>
      <c r="C96" s="42" t="s">
        <v>21</v>
      </c>
      <c r="D96" s="26" t="s">
        <v>96</v>
      </c>
      <c r="E96" s="26">
        <v>48394</v>
      </c>
      <c r="F96" s="27">
        <v>0.2</v>
      </c>
      <c r="G96" s="37">
        <f t="shared" si="2"/>
        <v>9678.8000000000011</v>
      </c>
      <c r="H96" s="17" t="s">
        <v>128</v>
      </c>
    </row>
    <row r="97" spans="1:8" ht="25.5">
      <c r="A97" s="36">
        <f t="shared" si="1"/>
        <v>82</v>
      </c>
      <c r="B97" s="20"/>
      <c r="C97" s="42" t="s">
        <v>113</v>
      </c>
      <c r="D97" s="26" t="s">
        <v>18</v>
      </c>
      <c r="E97" s="26">
        <v>1450</v>
      </c>
      <c r="F97" s="27">
        <v>2.4900000000000002</v>
      </c>
      <c r="G97" s="37">
        <f t="shared" si="2"/>
        <v>3610.5000000000005</v>
      </c>
      <c r="H97" s="17" t="s">
        <v>129</v>
      </c>
    </row>
    <row r="98" spans="1:8" ht="25.5">
      <c r="A98" s="36">
        <f t="shared" si="1"/>
        <v>83</v>
      </c>
      <c r="B98" s="20"/>
      <c r="C98" s="42" t="s">
        <v>114</v>
      </c>
      <c r="D98" s="26" t="s">
        <v>18</v>
      </c>
      <c r="E98" s="26">
        <v>1450</v>
      </c>
      <c r="F98" s="27">
        <v>2.21</v>
      </c>
      <c r="G98" s="37">
        <f t="shared" si="2"/>
        <v>3204.5</v>
      </c>
      <c r="H98" s="17" t="s">
        <v>130</v>
      </c>
    </row>
    <row r="99" spans="1:8" ht="25.5">
      <c r="A99" s="36">
        <f t="shared" si="1"/>
        <v>84</v>
      </c>
      <c r="B99" s="20"/>
      <c r="C99" s="42" t="s">
        <v>504</v>
      </c>
      <c r="D99" s="26" t="s">
        <v>18</v>
      </c>
      <c r="E99" s="26">
        <v>300</v>
      </c>
      <c r="F99" s="27">
        <v>16.62</v>
      </c>
      <c r="G99" s="37">
        <f t="shared" si="2"/>
        <v>4986</v>
      </c>
      <c r="H99" s="17" t="s">
        <v>123</v>
      </c>
    </row>
    <row r="100" spans="1:8" ht="25.5">
      <c r="A100" s="36">
        <f t="shared" si="1"/>
        <v>85</v>
      </c>
      <c r="B100" s="20"/>
      <c r="C100" s="42" t="s">
        <v>115</v>
      </c>
      <c r="D100" s="26" t="s">
        <v>17</v>
      </c>
      <c r="E100" s="26">
        <v>33</v>
      </c>
      <c r="F100" s="27">
        <v>111.34</v>
      </c>
      <c r="G100" s="37">
        <f t="shared" si="2"/>
        <v>3674.2200000000003</v>
      </c>
      <c r="H100" s="17" t="s">
        <v>126</v>
      </c>
    </row>
    <row r="101" spans="1:8" ht="25.5">
      <c r="A101" s="36">
        <f t="shared" si="1"/>
        <v>86</v>
      </c>
      <c r="B101" s="20"/>
      <c r="C101" s="42" t="s">
        <v>116</v>
      </c>
      <c r="D101" s="26" t="s">
        <v>96</v>
      </c>
      <c r="E101" s="26">
        <v>1175</v>
      </c>
      <c r="F101" s="27">
        <v>1.3</v>
      </c>
      <c r="G101" s="37">
        <f t="shared" si="2"/>
        <v>1527.5</v>
      </c>
    </row>
    <row r="102" spans="1:8" ht="25.5">
      <c r="A102" s="36">
        <f t="shared" si="1"/>
        <v>87</v>
      </c>
      <c r="B102" s="20"/>
      <c r="C102" s="42" t="s">
        <v>117</v>
      </c>
      <c r="D102" s="26" t="s">
        <v>96</v>
      </c>
      <c r="E102" s="26">
        <v>1175</v>
      </c>
      <c r="F102" s="27">
        <v>0.24</v>
      </c>
      <c r="G102" s="37">
        <f t="shared" si="2"/>
        <v>282</v>
      </c>
      <c r="H102" s="17" t="s">
        <v>124</v>
      </c>
    </row>
    <row r="103" spans="1:8" ht="25.5">
      <c r="A103" s="36">
        <f t="shared" si="1"/>
        <v>88</v>
      </c>
      <c r="B103" s="20"/>
      <c r="C103" s="42" t="s">
        <v>118</v>
      </c>
      <c r="D103" s="26" t="s">
        <v>96</v>
      </c>
      <c r="E103" s="26">
        <v>1885</v>
      </c>
      <c r="F103" s="27">
        <v>1.19</v>
      </c>
      <c r="G103" s="37">
        <f t="shared" si="2"/>
        <v>2243.15</v>
      </c>
    </row>
    <row r="104" spans="1:8" ht="25.5">
      <c r="A104" s="36">
        <f t="shared" si="1"/>
        <v>89</v>
      </c>
      <c r="B104" s="20"/>
      <c r="C104" s="42" t="s">
        <v>119</v>
      </c>
      <c r="D104" s="26" t="s">
        <v>96</v>
      </c>
      <c r="E104" s="26">
        <v>1885</v>
      </c>
      <c r="F104" s="27">
        <v>0.24</v>
      </c>
      <c r="G104" s="37">
        <f t="shared" si="2"/>
        <v>452.4</v>
      </c>
      <c r="H104" s="17" t="s">
        <v>125</v>
      </c>
    </row>
    <row r="105" spans="1:8">
      <c r="A105" s="35" t="s">
        <v>4</v>
      </c>
      <c r="B105" s="348" t="s">
        <v>131</v>
      </c>
      <c r="C105" s="348"/>
      <c r="D105" s="348"/>
      <c r="E105" s="348"/>
      <c r="F105" s="348"/>
      <c r="G105" s="349"/>
    </row>
    <row r="106" spans="1:8" ht="25.5">
      <c r="A106" s="36">
        <v>90</v>
      </c>
      <c r="B106" s="20"/>
      <c r="C106" s="170" t="s">
        <v>132</v>
      </c>
      <c r="D106" s="174" t="s">
        <v>19</v>
      </c>
      <c r="E106" s="174">
        <v>1</v>
      </c>
      <c r="F106" s="172">
        <v>5000</v>
      </c>
      <c r="G106" s="173">
        <f t="shared" ref="G106:G126" si="3">E106*F106</f>
        <v>5000</v>
      </c>
    </row>
    <row r="107" spans="1:8" ht="25.5">
      <c r="A107" s="36">
        <v>91</v>
      </c>
      <c r="B107" s="20"/>
      <c r="C107" s="170" t="s">
        <v>133</v>
      </c>
      <c r="D107" s="174" t="s">
        <v>19</v>
      </c>
      <c r="E107" s="174">
        <v>1</v>
      </c>
      <c r="F107" s="172">
        <v>650</v>
      </c>
      <c r="G107" s="173">
        <f t="shared" si="3"/>
        <v>650</v>
      </c>
    </row>
    <row r="108" spans="1:8">
      <c r="A108" s="36">
        <v>92</v>
      </c>
      <c r="B108" s="20"/>
      <c r="C108" s="170" t="s">
        <v>134</v>
      </c>
      <c r="D108" s="174" t="s">
        <v>19</v>
      </c>
      <c r="E108" s="174">
        <v>1</v>
      </c>
      <c r="F108" s="172"/>
      <c r="G108" s="173">
        <f t="shared" si="3"/>
        <v>0</v>
      </c>
    </row>
    <row r="109" spans="1:8" ht="38.25">
      <c r="A109" s="36">
        <v>93</v>
      </c>
      <c r="B109" s="20"/>
      <c r="C109" s="170" t="s">
        <v>135</v>
      </c>
      <c r="D109" s="174" t="s">
        <v>19</v>
      </c>
      <c r="E109" s="174">
        <v>4</v>
      </c>
      <c r="F109" s="172">
        <v>10000</v>
      </c>
      <c r="G109" s="173">
        <f t="shared" si="3"/>
        <v>40000</v>
      </c>
    </row>
    <row r="110" spans="1:8" ht="25.5">
      <c r="A110" s="36">
        <v>94</v>
      </c>
      <c r="B110" s="20"/>
      <c r="C110" s="170" t="s">
        <v>136</v>
      </c>
      <c r="D110" s="174" t="s">
        <v>19</v>
      </c>
      <c r="E110" s="174">
        <v>1</v>
      </c>
      <c r="F110" s="172">
        <v>170.24</v>
      </c>
      <c r="G110" s="173">
        <f t="shared" si="3"/>
        <v>170.24</v>
      </c>
    </row>
    <row r="111" spans="1:8" ht="25.5">
      <c r="A111" s="36">
        <v>95</v>
      </c>
      <c r="B111" s="20"/>
      <c r="C111" s="41" t="s">
        <v>137</v>
      </c>
      <c r="D111" s="20" t="s">
        <v>19</v>
      </c>
      <c r="E111" s="20">
        <v>1</v>
      </c>
      <c r="F111" s="25">
        <v>62.32</v>
      </c>
      <c r="G111" s="37">
        <f t="shared" si="3"/>
        <v>62.32</v>
      </c>
    </row>
    <row r="112" spans="1:8" ht="25.5">
      <c r="A112" s="36">
        <v>96</v>
      </c>
      <c r="B112" s="20"/>
      <c r="C112" s="41" t="s">
        <v>138</v>
      </c>
      <c r="D112" s="20" t="s">
        <v>19</v>
      </c>
      <c r="E112" s="20">
        <v>20</v>
      </c>
      <c r="F112" s="25">
        <v>47.15</v>
      </c>
      <c r="G112" s="37">
        <f t="shared" si="3"/>
        <v>943</v>
      </c>
    </row>
    <row r="113" spans="1:7" ht="25.5">
      <c r="A113" s="36">
        <v>97</v>
      </c>
      <c r="B113" s="20" t="s">
        <v>139</v>
      </c>
      <c r="C113" s="170" t="s">
        <v>140</v>
      </c>
      <c r="D113" s="174" t="s">
        <v>19</v>
      </c>
      <c r="E113" s="174">
        <v>4</v>
      </c>
      <c r="F113" s="172">
        <v>387.31</v>
      </c>
      <c r="G113" s="37">
        <f t="shared" si="3"/>
        <v>1549.24</v>
      </c>
    </row>
    <row r="114" spans="1:7" ht="25.5">
      <c r="A114" s="36">
        <v>98</v>
      </c>
      <c r="B114" s="20">
        <v>82421212128</v>
      </c>
      <c r="C114" s="41" t="s">
        <v>141</v>
      </c>
      <c r="D114" s="20" t="s">
        <v>18</v>
      </c>
      <c r="E114" s="20">
        <v>115</v>
      </c>
      <c r="F114" s="25">
        <v>27.33</v>
      </c>
      <c r="G114" s="37">
        <f t="shared" si="3"/>
        <v>3142.95</v>
      </c>
    </row>
    <row r="115" spans="1:7" ht="25.5">
      <c r="A115" s="36">
        <v>99</v>
      </c>
      <c r="B115" s="20" t="s">
        <v>142</v>
      </c>
      <c r="C115" s="41" t="s">
        <v>143</v>
      </c>
      <c r="D115" s="20" t="s">
        <v>18</v>
      </c>
      <c r="E115" s="20">
        <v>35</v>
      </c>
      <c r="F115" s="25">
        <v>43.36</v>
      </c>
      <c r="G115" s="37">
        <f t="shared" si="3"/>
        <v>1517.6</v>
      </c>
    </row>
    <row r="116" spans="1:7" ht="25.5">
      <c r="A116" s="36">
        <v>100</v>
      </c>
      <c r="B116" s="20"/>
      <c r="C116" s="41" t="s">
        <v>144</v>
      </c>
      <c r="D116" s="20" t="s">
        <v>18</v>
      </c>
      <c r="E116" s="20">
        <v>8</v>
      </c>
      <c r="F116" s="25">
        <v>33.67</v>
      </c>
      <c r="G116" s="37">
        <f t="shared" si="3"/>
        <v>269.36</v>
      </c>
    </row>
    <row r="117" spans="1:7" ht="25.5">
      <c r="A117" s="36">
        <v>101</v>
      </c>
      <c r="B117" s="20"/>
      <c r="C117" s="41" t="s">
        <v>145</v>
      </c>
      <c r="D117" s="20" t="s">
        <v>18</v>
      </c>
      <c r="E117" s="20">
        <v>3</v>
      </c>
      <c r="F117" s="25">
        <v>37.93</v>
      </c>
      <c r="G117" s="37">
        <f t="shared" si="3"/>
        <v>113.78999999999999</v>
      </c>
    </row>
    <row r="118" spans="1:7" ht="25.5">
      <c r="A118" s="36">
        <v>102</v>
      </c>
      <c r="B118" s="20" t="s">
        <v>146</v>
      </c>
      <c r="C118" s="41" t="s">
        <v>147</v>
      </c>
      <c r="D118" s="20" t="s">
        <v>19</v>
      </c>
      <c r="E118" s="20">
        <v>2</v>
      </c>
      <c r="F118" s="25">
        <v>14.99</v>
      </c>
      <c r="G118" s="37">
        <f t="shared" si="3"/>
        <v>29.98</v>
      </c>
    </row>
    <row r="119" spans="1:7">
      <c r="A119" s="36">
        <v>103</v>
      </c>
      <c r="B119" s="20">
        <v>9991020013</v>
      </c>
      <c r="C119" s="41" t="s">
        <v>148</v>
      </c>
      <c r="D119" s="20" t="s">
        <v>19</v>
      </c>
      <c r="E119" s="20">
        <v>20</v>
      </c>
      <c r="F119" s="25">
        <v>13.99</v>
      </c>
      <c r="G119" s="37">
        <f t="shared" si="3"/>
        <v>279.8</v>
      </c>
    </row>
    <row r="120" spans="1:7" ht="25.5">
      <c r="A120" s="36">
        <v>104</v>
      </c>
      <c r="B120" s="20" t="s">
        <v>149</v>
      </c>
      <c r="C120" s="41" t="s">
        <v>150</v>
      </c>
      <c r="D120" s="20" t="s">
        <v>19</v>
      </c>
      <c r="E120" s="20">
        <v>9</v>
      </c>
      <c r="F120" s="25">
        <v>44</v>
      </c>
      <c r="G120" s="37">
        <f t="shared" si="3"/>
        <v>396</v>
      </c>
    </row>
    <row r="121" spans="1:7">
      <c r="A121" s="36">
        <v>105</v>
      </c>
      <c r="B121" s="20"/>
      <c r="C121" s="170" t="s">
        <v>151</v>
      </c>
      <c r="D121" s="174" t="s">
        <v>19</v>
      </c>
      <c r="E121" s="174">
        <v>1</v>
      </c>
      <c r="F121" s="172"/>
      <c r="G121" s="173">
        <f t="shared" si="3"/>
        <v>0</v>
      </c>
    </row>
    <row r="122" spans="1:7" ht="25.5">
      <c r="A122" s="36">
        <v>106</v>
      </c>
      <c r="B122" s="20">
        <v>999002744</v>
      </c>
      <c r="C122" s="41" t="s">
        <v>152</v>
      </c>
      <c r="D122" s="20" t="s">
        <v>19</v>
      </c>
      <c r="E122" s="20">
        <v>4</v>
      </c>
      <c r="F122" s="25">
        <v>77.63</v>
      </c>
      <c r="G122" s="37">
        <f t="shared" si="3"/>
        <v>310.52</v>
      </c>
    </row>
    <row r="123" spans="1:7">
      <c r="A123" s="36">
        <v>107</v>
      </c>
      <c r="B123" s="20"/>
      <c r="C123" s="41" t="s">
        <v>153</v>
      </c>
      <c r="D123" s="20" t="s">
        <v>19</v>
      </c>
      <c r="E123" s="20">
        <v>2</v>
      </c>
      <c r="F123" s="25">
        <v>72.72</v>
      </c>
      <c r="G123" s="37">
        <f t="shared" si="3"/>
        <v>145.44</v>
      </c>
    </row>
    <row r="124" spans="1:7" ht="25.5">
      <c r="A124" s="36">
        <v>108</v>
      </c>
      <c r="B124" s="20">
        <v>9990027014</v>
      </c>
      <c r="C124" s="41" t="s">
        <v>154</v>
      </c>
      <c r="D124" s="20" t="s">
        <v>19</v>
      </c>
      <c r="E124" s="20">
        <v>2</v>
      </c>
      <c r="F124" s="25">
        <v>65.959999999999994</v>
      </c>
      <c r="G124" s="37">
        <f t="shared" si="3"/>
        <v>131.91999999999999</v>
      </c>
    </row>
    <row r="125" spans="1:7">
      <c r="A125" s="36">
        <v>109</v>
      </c>
      <c r="B125" s="20">
        <v>9001023940</v>
      </c>
      <c r="C125" s="41" t="s">
        <v>155</v>
      </c>
      <c r="D125" s="20" t="s">
        <v>156</v>
      </c>
      <c r="E125" s="20">
        <v>200</v>
      </c>
      <c r="F125" s="25">
        <v>0.62</v>
      </c>
      <c r="G125" s="37">
        <f t="shared" si="3"/>
        <v>124</v>
      </c>
    </row>
    <row r="126" spans="1:7">
      <c r="A126" s="36">
        <v>110</v>
      </c>
      <c r="B126" s="20">
        <v>9990540020</v>
      </c>
      <c r="C126" s="41" t="s">
        <v>21</v>
      </c>
      <c r="D126" s="20" t="s">
        <v>157</v>
      </c>
      <c r="E126" s="20">
        <v>0.2</v>
      </c>
      <c r="F126" s="25">
        <v>1367.41</v>
      </c>
      <c r="G126" s="37">
        <f t="shared" si="3"/>
        <v>273.48200000000003</v>
      </c>
    </row>
    <row r="127" spans="1:7">
      <c r="A127" s="35" t="s">
        <v>5</v>
      </c>
      <c r="B127" s="348" t="s">
        <v>158</v>
      </c>
      <c r="C127" s="348"/>
      <c r="D127" s="348"/>
      <c r="E127" s="348"/>
      <c r="F127" s="348"/>
      <c r="G127" s="349"/>
    </row>
    <row r="128" spans="1:7" ht="15.75">
      <c r="A128" s="36">
        <v>111</v>
      </c>
      <c r="B128" s="20"/>
      <c r="C128" s="43" t="s">
        <v>159</v>
      </c>
      <c r="D128" s="9" t="s">
        <v>19</v>
      </c>
      <c r="E128" s="9">
        <v>1</v>
      </c>
      <c r="F128" s="10">
        <v>4000</v>
      </c>
      <c r="G128" s="37">
        <f t="shared" ref="G128:G191" si="4">E128*F128</f>
        <v>4000</v>
      </c>
    </row>
    <row r="129" spans="1:7" ht="229.5">
      <c r="A129" s="36">
        <v>112</v>
      </c>
      <c r="B129" s="20"/>
      <c r="C129" s="44" t="s">
        <v>160</v>
      </c>
      <c r="D129" s="9" t="s">
        <v>19</v>
      </c>
      <c r="E129" s="9">
        <v>1</v>
      </c>
      <c r="F129" s="10">
        <v>2500</v>
      </c>
      <c r="G129" s="37">
        <f t="shared" si="4"/>
        <v>2500</v>
      </c>
    </row>
    <row r="130" spans="1:7" ht="178.5">
      <c r="A130" s="36">
        <v>113</v>
      </c>
      <c r="B130" s="20"/>
      <c r="C130" s="38" t="s">
        <v>161</v>
      </c>
      <c r="D130" s="9" t="s">
        <v>19</v>
      </c>
      <c r="E130" s="9">
        <v>1</v>
      </c>
      <c r="F130" s="10">
        <v>35</v>
      </c>
      <c r="G130" s="37">
        <f t="shared" si="4"/>
        <v>35</v>
      </c>
    </row>
    <row r="131" spans="1:7" ht="15.75">
      <c r="A131" s="36">
        <v>114</v>
      </c>
      <c r="B131" s="20"/>
      <c r="C131" s="38"/>
      <c r="D131" s="12"/>
      <c r="E131" s="13"/>
      <c r="F131" s="10"/>
      <c r="G131" s="37">
        <f t="shared" si="4"/>
        <v>0</v>
      </c>
    </row>
    <row r="132" spans="1:7" ht="89.25">
      <c r="A132" s="36">
        <v>115</v>
      </c>
      <c r="B132" s="20"/>
      <c r="C132" s="38" t="s">
        <v>162</v>
      </c>
      <c r="D132" s="9" t="s">
        <v>19</v>
      </c>
      <c r="E132" s="9">
        <v>1</v>
      </c>
      <c r="F132" s="10">
        <v>33</v>
      </c>
      <c r="G132" s="37">
        <f t="shared" si="4"/>
        <v>33</v>
      </c>
    </row>
    <row r="133" spans="1:7" ht="15.75">
      <c r="A133" s="36">
        <v>116</v>
      </c>
      <c r="B133" s="20"/>
      <c r="C133" s="44" t="s">
        <v>204</v>
      </c>
      <c r="D133" s="9" t="s">
        <v>11</v>
      </c>
      <c r="E133" s="9">
        <v>202</v>
      </c>
      <c r="F133" s="10">
        <v>7.5</v>
      </c>
      <c r="G133" s="37">
        <f t="shared" si="4"/>
        <v>1515</v>
      </c>
    </row>
    <row r="134" spans="1:7" ht="15.75">
      <c r="A134" s="36">
        <v>117</v>
      </c>
      <c r="B134" s="20"/>
      <c r="C134" s="44" t="s">
        <v>205</v>
      </c>
      <c r="D134" s="9" t="s">
        <v>11</v>
      </c>
      <c r="E134" s="9">
        <v>15</v>
      </c>
      <c r="F134" s="10">
        <v>3.7</v>
      </c>
      <c r="G134" s="37">
        <f t="shared" si="4"/>
        <v>55.5</v>
      </c>
    </row>
    <row r="135" spans="1:7" ht="15.75">
      <c r="A135" s="36">
        <v>118</v>
      </c>
      <c r="B135" s="20"/>
      <c r="C135" s="44" t="s">
        <v>206</v>
      </c>
      <c r="D135" s="9" t="s">
        <v>11</v>
      </c>
      <c r="E135" s="9">
        <v>49</v>
      </c>
      <c r="F135" s="10">
        <v>10.4</v>
      </c>
      <c r="G135" s="37">
        <f t="shared" si="4"/>
        <v>509.6</v>
      </c>
    </row>
    <row r="136" spans="1:7" ht="15.75">
      <c r="A136" s="36">
        <v>119</v>
      </c>
      <c r="B136" s="20"/>
      <c r="C136" s="44" t="s">
        <v>207</v>
      </c>
      <c r="D136" s="9" t="s">
        <v>11</v>
      </c>
      <c r="E136" s="9">
        <v>94</v>
      </c>
      <c r="F136" s="10">
        <v>3.13</v>
      </c>
      <c r="G136" s="37">
        <f t="shared" si="4"/>
        <v>294.21999999999997</v>
      </c>
    </row>
    <row r="137" spans="1:7" ht="15.75">
      <c r="A137" s="36">
        <v>120</v>
      </c>
      <c r="B137" s="20"/>
      <c r="C137" s="44" t="s">
        <v>163</v>
      </c>
      <c r="D137" s="9" t="s">
        <v>11</v>
      </c>
      <c r="E137" s="9">
        <v>9</v>
      </c>
      <c r="F137" s="10">
        <v>5</v>
      </c>
      <c r="G137" s="37">
        <f t="shared" si="4"/>
        <v>45</v>
      </c>
    </row>
    <row r="138" spans="1:7" ht="25.5">
      <c r="A138" s="36">
        <v>121</v>
      </c>
      <c r="B138" s="20"/>
      <c r="C138" s="44" t="s">
        <v>164</v>
      </c>
      <c r="D138" s="9" t="s">
        <v>19</v>
      </c>
      <c r="E138" s="9">
        <v>3</v>
      </c>
      <c r="F138" s="10">
        <v>18.399999999999999</v>
      </c>
      <c r="G138" s="37">
        <f t="shared" si="4"/>
        <v>55.199999999999996</v>
      </c>
    </row>
    <row r="139" spans="1:7" ht="25.5">
      <c r="A139" s="36">
        <v>122</v>
      </c>
      <c r="B139" s="20"/>
      <c r="C139" s="44" t="s">
        <v>165</v>
      </c>
      <c r="D139" s="9" t="s">
        <v>19</v>
      </c>
      <c r="E139" s="9">
        <v>2</v>
      </c>
      <c r="F139" s="10">
        <v>3.2</v>
      </c>
      <c r="G139" s="37">
        <f t="shared" si="4"/>
        <v>6.4</v>
      </c>
    </row>
    <row r="140" spans="1:7" ht="25.5">
      <c r="A140" s="36">
        <v>123</v>
      </c>
      <c r="B140" s="20"/>
      <c r="C140" s="44" t="s">
        <v>166</v>
      </c>
      <c r="D140" s="9" t="s">
        <v>19</v>
      </c>
      <c r="E140" s="9">
        <v>3</v>
      </c>
      <c r="F140" s="10">
        <v>6</v>
      </c>
      <c r="G140" s="37">
        <f t="shared" si="4"/>
        <v>18</v>
      </c>
    </row>
    <row r="141" spans="1:7" ht="25.5">
      <c r="A141" s="36">
        <v>124</v>
      </c>
      <c r="B141" s="20"/>
      <c r="C141" s="44" t="s">
        <v>167</v>
      </c>
      <c r="D141" s="9" t="s">
        <v>19</v>
      </c>
      <c r="E141" s="9">
        <v>24</v>
      </c>
      <c r="F141" s="10">
        <v>1.2</v>
      </c>
      <c r="G141" s="37">
        <f t="shared" si="4"/>
        <v>28.799999999999997</v>
      </c>
    </row>
    <row r="142" spans="1:7" ht="15.75">
      <c r="A142" s="36">
        <v>125</v>
      </c>
      <c r="B142" s="20"/>
      <c r="C142" s="44" t="s">
        <v>168</v>
      </c>
      <c r="D142" s="9" t="s">
        <v>19</v>
      </c>
      <c r="E142" s="9">
        <v>24</v>
      </c>
      <c r="F142" s="10">
        <v>0.6</v>
      </c>
      <c r="G142" s="37">
        <f t="shared" si="4"/>
        <v>14.399999999999999</v>
      </c>
    </row>
    <row r="143" spans="1:7" ht="15.75">
      <c r="A143" s="36">
        <v>126</v>
      </c>
      <c r="B143" s="20"/>
      <c r="C143" s="44" t="s">
        <v>169</v>
      </c>
      <c r="D143" s="9" t="s">
        <v>19</v>
      </c>
      <c r="E143" s="9">
        <v>2</v>
      </c>
      <c r="F143" s="10">
        <v>40.799999999999997</v>
      </c>
      <c r="G143" s="37">
        <f t="shared" si="4"/>
        <v>81.599999999999994</v>
      </c>
    </row>
    <row r="144" spans="1:7" ht="15.75">
      <c r="A144" s="36">
        <v>127</v>
      </c>
      <c r="B144" s="20"/>
      <c r="C144" s="44" t="s">
        <v>170</v>
      </c>
      <c r="D144" s="9" t="s">
        <v>19</v>
      </c>
      <c r="E144" s="9">
        <v>1</v>
      </c>
      <c r="F144" s="10">
        <v>24.9</v>
      </c>
      <c r="G144" s="37">
        <f t="shared" si="4"/>
        <v>24.9</v>
      </c>
    </row>
    <row r="145" spans="1:7" ht="15.75">
      <c r="A145" s="36">
        <v>128</v>
      </c>
      <c r="B145" s="20"/>
      <c r="C145" s="44" t="s">
        <v>208</v>
      </c>
      <c r="D145" s="9" t="s">
        <v>96</v>
      </c>
      <c r="E145" s="9">
        <v>20</v>
      </c>
      <c r="F145" s="10">
        <v>6.2</v>
      </c>
      <c r="G145" s="37">
        <f t="shared" si="4"/>
        <v>124</v>
      </c>
    </row>
    <row r="146" spans="1:7" ht="15.75">
      <c r="A146" s="36">
        <v>129</v>
      </c>
      <c r="B146" s="20"/>
      <c r="C146" s="44" t="s">
        <v>171</v>
      </c>
      <c r="D146" s="9" t="s">
        <v>172</v>
      </c>
      <c r="E146" s="9">
        <v>1</v>
      </c>
      <c r="F146" s="10">
        <v>26.5</v>
      </c>
      <c r="G146" s="37">
        <f t="shared" si="4"/>
        <v>26.5</v>
      </c>
    </row>
    <row r="147" spans="1:7" ht="15.75">
      <c r="A147" s="36">
        <v>130</v>
      </c>
      <c r="B147" s="20"/>
      <c r="C147" s="44" t="s">
        <v>173</v>
      </c>
      <c r="D147" s="9" t="s">
        <v>172</v>
      </c>
      <c r="E147" s="9">
        <v>1</v>
      </c>
      <c r="F147" s="10">
        <v>6.5</v>
      </c>
      <c r="G147" s="37">
        <f t="shared" si="4"/>
        <v>6.5</v>
      </c>
    </row>
    <row r="148" spans="1:7" ht="15.75">
      <c r="A148" s="36">
        <v>131</v>
      </c>
      <c r="B148" s="20"/>
      <c r="C148" s="44" t="s">
        <v>174</v>
      </c>
      <c r="D148" s="9" t="s">
        <v>19</v>
      </c>
      <c r="E148" s="9">
        <v>2</v>
      </c>
      <c r="F148" s="10">
        <v>6.6</v>
      </c>
      <c r="G148" s="37">
        <f t="shared" si="4"/>
        <v>13.2</v>
      </c>
    </row>
    <row r="149" spans="1:7" ht="15.75">
      <c r="A149" s="36">
        <v>132</v>
      </c>
      <c r="B149" s="20"/>
      <c r="C149" s="43" t="s">
        <v>175</v>
      </c>
      <c r="D149" s="9" t="s">
        <v>11</v>
      </c>
      <c r="E149" s="9">
        <v>6</v>
      </c>
      <c r="F149" s="10">
        <v>4.5</v>
      </c>
      <c r="G149" s="37">
        <f t="shared" si="4"/>
        <v>27</v>
      </c>
    </row>
    <row r="150" spans="1:7">
      <c r="A150" s="36">
        <v>133</v>
      </c>
      <c r="B150" s="20"/>
      <c r="C150" s="28"/>
      <c r="D150" s="20"/>
      <c r="E150" s="20"/>
      <c r="F150" s="25"/>
      <c r="G150" s="37">
        <f t="shared" si="4"/>
        <v>0</v>
      </c>
    </row>
    <row r="151" spans="1:7" ht="15.75">
      <c r="A151" s="36">
        <v>134</v>
      </c>
      <c r="B151" s="20"/>
      <c r="C151" s="44" t="s">
        <v>176</v>
      </c>
      <c r="D151" s="15" t="s">
        <v>11</v>
      </c>
      <c r="E151" s="15">
        <v>25</v>
      </c>
      <c r="F151" s="15">
        <v>1.8</v>
      </c>
      <c r="G151" s="37">
        <f t="shared" si="4"/>
        <v>45</v>
      </c>
    </row>
    <row r="152" spans="1:7" ht="15.75">
      <c r="A152" s="36">
        <v>135</v>
      </c>
      <c r="B152" s="20"/>
      <c r="C152" s="44" t="s">
        <v>177</v>
      </c>
      <c r="D152" s="15" t="s">
        <v>11</v>
      </c>
      <c r="E152" s="15">
        <v>9</v>
      </c>
      <c r="F152" s="15">
        <v>0.9</v>
      </c>
      <c r="G152" s="37">
        <f t="shared" si="4"/>
        <v>8.1</v>
      </c>
    </row>
    <row r="153" spans="1:7" ht="28.5">
      <c r="A153" s="36">
        <v>136</v>
      </c>
      <c r="B153" s="20"/>
      <c r="C153" s="44" t="s">
        <v>209</v>
      </c>
      <c r="D153" s="15" t="s">
        <v>11</v>
      </c>
      <c r="E153" s="15">
        <v>290</v>
      </c>
      <c r="F153" s="15">
        <v>3.6</v>
      </c>
      <c r="G153" s="37">
        <f t="shared" si="4"/>
        <v>1044</v>
      </c>
    </row>
    <row r="154" spans="1:7" ht="15.75">
      <c r="A154" s="36">
        <v>137</v>
      </c>
      <c r="B154" s="20"/>
      <c r="C154" s="44" t="s">
        <v>210</v>
      </c>
      <c r="D154" s="15" t="s">
        <v>11</v>
      </c>
      <c r="E154" s="15">
        <v>55</v>
      </c>
      <c r="F154" s="15">
        <v>1.5</v>
      </c>
      <c r="G154" s="37">
        <f t="shared" si="4"/>
        <v>82.5</v>
      </c>
    </row>
    <row r="155" spans="1:7" ht="25.5">
      <c r="A155" s="36">
        <v>138</v>
      </c>
      <c r="B155" s="20"/>
      <c r="C155" s="44" t="s">
        <v>178</v>
      </c>
      <c r="D155" s="15" t="s">
        <v>19</v>
      </c>
      <c r="E155" s="15">
        <v>1</v>
      </c>
      <c r="F155" s="15">
        <v>36</v>
      </c>
      <c r="G155" s="37">
        <f t="shared" si="4"/>
        <v>36</v>
      </c>
    </row>
    <row r="156" spans="1:7" ht="28.5">
      <c r="A156" s="36">
        <v>139</v>
      </c>
      <c r="B156" s="20"/>
      <c r="C156" s="44" t="s">
        <v>211</v>
      </c>
      <c r="D156" s="15" t="s">
        <v>19</v>
      </c>
      <c r="E156" s="15">
        <v>22</v>
      </c>
      <c r="F156" s="15">
        <v>4.2</v>
      </c>
      <c r="G156" s="37">
        <f t="shared" si="4"/>
        <v>92.4</v>
      </c>
    </row>
    <row r="157" spans="1:7" ht="25.5">
      <c r="A157" s="36">
        <v>140</v>
      </c>
      <c r="B157" s="20"/>
      <c r="C157" s="44" t="s">
        <v>180</v>
      </c>
      <c r="D157" s="15" t="s">
        <v>19</v>
      </c>
      <c r="E157" s="15">
        <v>1</v>
      </c>
      <c r="F157" s="15">
        <v>10</v>
      </c>
      <c r="G157" s="37">
        <f t="shared" si="4"/>
        <v>10</v>
      </c>
    </row>
    <row r="158" spans="1:7" ht="25.5">
      <c r="A158" s="36">
        <v>141</v>
      </c>
      <c r="B158" s="20"/>
      <c r="C158" s="44" t="s">
        <v>181</v>
      </c>
      <c r="D158" s="15" t="s">
        <v>19</v>
      </c>
      <c r="E158" s="15">
        <v>1</v>
      </c>
      <c r="F158" s="15">
        <v>18</v>
      </c>
      <c r="G158" s="37">
        <f t="shared" si="4"/>
        <v>18</v>
      </c>
    </row>
    <row r="159" spans="1:7" ht="25.5">
      <c r="A159" s="36">
        <v>142</v>
      </c>
      <c r="B159" s="20"/>
      <c r="C159" s="44" t="s">
        <v>182</v>
      </c>
      <c r="D159" s="15" t="s">
        <v>19</v>
      </c>
      <c r="E159" s="15">
        <v>1</v>
      </c>
      <c r="F159" s="15">
        <v>10</v>
      </c>
      <c r="G159" s="37">
        <f t="shared" si="4"/>
        <v>10</v>
      </c>
    </row>
    <row r="160" spans="1:7" ht="25.5">
      <c r="A160" s="36">
        <v>143</v>
      </c>
      <c r="B160" s="20"/>
      <c r="C160" s="44" t="s">
        <v>183</v>
      </c>
      <c r="D160" s="15" t="s">
        <v>19</v>
      </c>
      <c r="E160" s="15">
        <v>1</v>
      </c>
      <c r="F160" s="15">
        <v>10</v>
      </c>
      <c r="G160" s="37">
        <f t="shared" si="4"/>
        <v>10</v>
      </c>
    </row>
    <row r="161" spans="1:7" ht="15.75">
      <c r="A161" s="36">
        <v>144</v>
      </c>
      <c r="B161" s="20"/>
      <c r="C161" s="44" t="s">
        <v>184</v>
      </c>
      <c r="D161" s="15" t="s">
        <v>19</v>
      </c>
      <c r="E161" s="15">
        <v>1</v>
      </c>
      <c r="F161" s="15">
        <v>10</v>
      </c>
      <c r="G161" s="37">
        <f t="shared" si="4"/>
        <v>10</v>
      </c>
    </row>
    <row r="162" spans="1:7" ht="15.75">
      <c r="A162" s="36">
        <v>145</v>
      </c>
      <c r="B162" s="20"/>
      <c r="C162" s="44" t="s">
        <v>212</v>
      </c>
      <c r="D162" s="15" t="s">
        <v>19</v>
      </c>
      <c r="E162" s="15">
        <v>22</v>
      </c>
      <c r="F162" s="15">
        <v>6.2</v>
      </c>
      <c r="G162" s="37">
        <f t="shared" si="4"/>
        <v>136.4</v>
      </c>
    </row>
    <row r="163" spans="1:7" ht="25.5">
      <c r="A163" s="36">
        <v>146</v>
      </c>
      <c r="B163" s="20"/>
      <c r="C163" s="44" t="s">
        <v>185</v>
      </c>
      <c r="D163" s="15" t="s">
        <v>19</v>
      </c>
      <c r="E163" s="15">
        <v>3</v>
      </c>
      <c r="F163" s="15">
        <v>10</v>
      </c>
      <c r="G163" s="37">
        <f t="shared" si="4"/>
        <v>30</v>
      </c>
    </row>
    <row r="164" spans="1:7" ht="28.5">
      <c r="A164" s="36">
        <v>147</v>
      </c>
      <c r="B164" s="20"/>
      <c r="C164" s="44" t="s">
        <v>213</v>
      </c>
      <c r="D164" s="15" t="s">
        <v>19</v>
      </c>
      <c r="E164" s="15">
        <v>20</v>
      </c>
      <c r="F164" s="15">
        <v>4.5599999999999996</v>
      </c>
      <c r="G164" s="37">
        <f t="shared" si="4"/>
        <v>91.199999999999989</v>
      </c>
    </row>
    <row r="165" spans="1:7" ht="28.5">
      <c r="A165" s="36">
        <v>148</v>
      </c>
      <c r="B165" s="20"/>
      <c r="C165" s="44" t="s">
        <v>214</v>
      </c>
      <c r="D165" s="15" t="s">
        <v>19</v>
      </c>
      <c r="E165" s="15">
        <v>2</v>
      </c>
      <c r="F165" s="15">
        <v>9.1199999999999992</v>
      </c>
      <c r="G165" s="37">
        <f t="shared" si="4"/>
        <v>18.239999999999998</v>
      </c>
    </row>
    <row r="166" spans="1:7" ht="25.5">
      <c r="A166" s="36">
        <v>149</v>
      </c>
      <c r="B166" s="20"/>
      <c r="C166" s="44" t="s">
        <v>187</v>
      </c>
      <c r="D166" s="16" t="s">
        <v>188</v>
      </c>
      <c r="E166" s="15">
        <v>5</v>
      </c>
      <c r="F166" s="16">
        <v>6</v>
      </c>
      <c r="G166" s="37">
        <f t="shared" si="4"/>
        <v>30</v>
      </c>
    </row>
    <row r="167" spans="1:7" ht="15.75">
      <c r="A167" s="36">
        <v>150</v>
      </c>
      <c r="B167" s="20"/>
      <c r="C167" s="44" t="s">
        <v>189</v>
      </c>
      <c r="D167" s="15" t="s">
        <v>19</v>
      </c>
      <c r="E167" s="15">
        <v>60</v>
      </c>
      <c r="F167" s="15">
        <v>1.2</v>
      </c>
      <c r="G167" s="37">
        <f t="shared" si="4"/>
        <v>72</v>
      </c>
    </row>
    <row r="168" spans="1:7" ht="15.75">
      <c r="A168" s="36">
        <v>151</v>
      </c>
      <c r="B168" s="20"/>
      <c r="C168" s="44" t="s">
        <v>190</v>
      </c>
      <c r="D168" s="15" t="s">
        <v>19</v>
      </c>
      <c r="E168" s="15">
        <v>20</v>
      </c>
      <c r="F168" s="15">
        <v>1.69</v>
      </c>
      <c r="G168" s="37">
        <f t="shared" si="4"/>
        <v>33.799999999999997</v>
      </c>
    </row>
    <row r="169" spans="1:7" ht="15.75">
      <c r="A169" s="36">
        <v>152</v>
      </c>
      <c r="B169" s="20"/>
      <c r="C169" s="44" t="s">
        <v>191</v>
      </c>
      <c r="D169" s="15" t="s">
        <v>19</v>
      </c>
      <c r="E169" s="15">
        <v>22</v>
      </c>
      <c r="F169" s="15">
        <v>4.5599999999999996</v>
      </c>
      <c r="G169" s="37">
        <f t="shared" si="4"/>
        <v>100.32</v>
      </c>
    </row>
    <row r="170" spans="1:7" ht="15.75">
      <c r="A170" s="36">
        <v>153</v>
      </c>
      <c r="B170" s="20"/>
      <c r="C170" s="44" t="s">
        <v>192</v>
      </c>
      <c r="D170" s="15" t="s">
        <v>193</v>
      </c>
      <c r="E170" s="15">
        <v>10</v>
      </c>
      <c r="F170" s="15">
        <v>4.88</v>
      </c>
      <c r="G170" s="37">
        <f t="shared" si="4"/>
        <v>48.8</v>
      </c>
    </row>
    <row r="171" spans="1:7" ht="15.75">
      <c r="A171" s="36">
        <v>154</v>
      </c>
      <c r="B171" s="20"/>
      <c r="C171" s="44" t="s">
        <v>194</v>
      </c>
      <c r="D171" s="15" t="s">
        <v>195</v>
      </c>
      <c r="E171" s="15">
        <v>6</v>
      </c>
      <c r="F171" s="15">
        <v>5</v>
      </c>
      <c r="G171" s="37">
        <f t="shared" si="4"/>
        <v>30</v>
      </c>
    </row>
    <row r="172" spans="1:7" ht="15.75">
      <c r="A172" s="36">
        <v>155</v>
      </c>
      <c r="B172" s="20"/>
      <c r="C172" s="44" t="s">
        <v>196</v>
      </c>
      <c r="D172" s="15" t="s">
        <v>195</v>
      </c>
      <c r="E172" s="15">
        <v>20</v>
      </c>
      <c r="F172" s="15">
        <v>2</v>
      </c>
      <c r="G172" s="37">
        <f t="shared" si="4"/>
        <v>40</v>
      </c>
    </row>
    <row r="173" spans="1:7">
      <c r="A173" s="36">
        <v>156</v>
      </c>
      <c r="B173" s="20"/>
      <c r="C173" s="28"/>
      <c r="D173" s="20"/>
      <c r="E173" s="20"/>
      <c r="F173" s="25"/>
      <c r="G173" s="37">
        <f t="shared" si="4"/>
        <v>0</v>
      </c>
    </row>
    <row r="174" spans="1:7" ht="15.75">
      <c r="A174" s="36">
        <v>157</v>
      </c>
      <c r="B174" s="20"/>
      <c r="C174" s="44" t="s">
        <v>197</v>
      </c>
      <c r="D174" s="15" t="s">
        <v>198</v>
      </c>
      <c r="E174" s="15">
        <v>60</v>
      </c>
      <c r="F174" s="15">
        <v>7.26</v>
      </c>
      <c r="G174" s="37">
        <f t="shared" si="4"/>
        <v>435.59999999999997</v>
      </c>
    </row>
    <row r="175" spans="1:7" ht="15.75">
      <c r="A175" s="36">
        <v>158</v>
      </c>
      <c r="B175" s="20"/>
      <c r="C175" s="44" t="s">
        <v>199</v>
      </c>
      <c r="D175" s="15" t="s">
        <v>198</v>
      </c>
      <c r="E175" s="15">
        <v>12</v>
      </c>
      <c r="F175" s="15">
        <v>7.26</v>
      </c>
      <c r="G175" s="37">
        <f t="shared" si="4"/>
        <v>87.12</v>
      </c>
    </row>
    <row r="176" spans="1:7" ht="25.5">
      <c r="A176" s="36">
        <v>159</v>
      </c>
      <c r="B176" s="20"/>
      <c r="C176" s="44" t="s">
        <v>200</v>
      </c>
      <c r="D176" s="15" t="s">
        <v>198</v>
      </c>
      <c r="E176" s="15">
        <v>5</v>
      </c>
      <c r="F176" s="15">
        <v>7.26</v>
      </c>
      <c r="G176" s="37">
        <f t="shared" si="4"/>
        <v>36.299999999999997</v>
      </c>
    </row>
    <row r="177" spans="1:7" ht="15.75">
      <c r="A177" s="36">
        <v>160</v>
      </c>
      <c r="B177" s="20"/>
      <c r="C177" s="44" t="s">
        <v>201</v>
      </c>
      <c r="D177" s="15" t="s">
        <v>198</v>
      </c>
      <c r="E177" s="15">
        <v>3</v>
      </c>
      <c r="F177" s="15">
        <v>7.26</v>
      </c>
      <c r="G177" s="37">
        <f t="shared" si="4"/>
        <v>21.78</v>
      </c>
    </row>
    <row r="178" spans="1:7" ht="15.75">
      <c r="A178" s="36">
        <v>161</v>
      </c>
      <c r="B178" s="20"/>
      <c r="C178" s="44" t="s">
        <v>202</v>
      </c>
      <c r="D178" s="15" t="s">
        <v>198</v>
      </c>
      <c r="E178" s="15">
        <v>8</v>
      </c>
      <c r="F178" s="15">
        <v>7.26</v>
      </c>
      <c r="G178" s="37">
        <f t="shared" si="4"/>
        <v>58.08</v>
      </c>
    </row>
    <row r="179" spans="1:7" ht="25.5">
      <c r="A179" s="36">
        <v>162</v>
      </c>
      <c r="B179" s="20"/>
      <c r="C179" s="44" t="s">
        <v>203</v>
      </c>
      <c r="D179" s="15" t="s">
        <v>198</v>
      </c>
      <c r="E179" s="15">
        <v>30</v>
      </c>
      <c r="F179" s="15">
        <v>7.26</v>
      </c>
      <c r="G179" s="37">
        <f t="shared" si="4"/>
        <v>217.79999999999998</v>
      </c>
    </row>
    <row r="180" spans="1:7">
      <c r="A180" s="35" t="s">
        <v>6</v>
      </c>
      <c r="B180" s="348" t="s">
        <v>286</v>
      </c>
      <c r="C180" s="348"/>
      <c r="D180" s="348"/>
      <c r="E180" s="348"/>
      <c r="F180" s="348"/>
      <c r="G180" s="349"/>
    </row>
    <row r="181" spans="1:7" ht="13.15" customHeight="1">
      <c r="A181" s="36">
        <v>1</v>
      </c>
      <c r="B181" s="20"/>
      <c r="C181" s="67" t="s">
        <v>287</v>
      </c>
      <c r="D181" s="14" t="s">
        <v>19</v>
      </c>
      <c r="E181" s="14">
        <v>1</v>
      </c>
      <c r="F181" s="68">
        <v>340</v>
      </c>
      <c r="G181" s="37">
        <f t="shared" si="4"/>
        <v>340</v>
      </c>
    </row>
    <row r="182" spans="1:7" ht="378">
      <c r="A182" s="36"/>
      <c r="B182" s="20"/>
      <c r="C182" s="14" t="s">
        <v>288</v>
      </c>
      <c r="D182" s="15" t="s">
        <v>19</v>
      </c>
      <c r="E182" s="15">
        <v>1</v>
      </c>
      <c r="F182" s="61">
        <v>35</v>
      </c>
      <c r="G182" s="37">
        <f t="shared" si="4"/>
        <v>35</v>
      </c>
    </row>
    <row r="183" spans="1:7" ht="189">
      <c r="A183" s="36"/>
      <c r="B183" s="20"/>
      <c r="C183" s="14" t="s">
        <v>289</v>
      </c>
      <c r="D183" s="15" t="s">
        <v>19</v>
      </c>
      <c r="E183" s="15">
        <v>1</v>
      </c>
      <c r="F183" s="61">
        <v>560</v>
      </c>
      <c r="G183" s="37">
        <f t="shared" si="4"/>
        <v>560</v>
      </c>
    </row>
    <row r="184" spans="1:7" ht="236.25">
      <c r="A184" s="36"/>
      <c r="B184" s="20"/>
      <c r="C184" s="14" t="s">
        <v>290</v>
      </c>
      <c r="D184" s="15" t="s">
        <v>19</v>
      </c>
      <c r="E184" s="15">
        <v>4</v>
      </c>
      <c r="F184" s="61">
        <v>28</v>
      </c>
      <c r="G184" s="37">
        <f t="shared" si="4"/>
        <v>112</v>
      </c>
    </row>
    <row r="185" spans="1:7" ht="362.25">
      <c r="A185" s="36"/>
      <c r="B185" s="20"/>
      <c r="C185" s="14" t="s">
        <v>291</v>
      </c>
      <c r="D185" s="15" t="s">
        <v>19</v>
      </c>
      <c r="E185" s="15">
        <v>1</v>
      </c>
      <c r="F185" s="61">
        <v>46</v>
      </c>
      <c r="G185" s="37">
        <f t="shared" si="4"/>
        <v>46</v>
      </c>
    </row>
    <row r="186" spans="1:7" ht="141.75">
      <c r="A186" s="36"/>
      <c r="B186" s="20"/>
      <c r="C186" s="14" t="s">
        <v>292</v>
      </c>
      <c r="D186" s="15" t="s">
        <v>19</v>
      </c>
      <c r="E186" s="15">
        <v>3</v>
      </c>
      <c r="F186" s="61">
        <v>10</v>
      </c>
      <c r="G186" s="37">
        <f t="shared" si="4"/>
        <v>30</v>
      </c>
    </row>
    <row r="187" spans="1:7" ht="315">
      <c r="A187" s="36"/>
      <c r="B187" s="20"/>
      <c r="C187" s="14" t="s">
        <v>293</v>
      </c>
      <c r="D187" s="15" t="s">
        <v>19</v>
      </c>
      <c r="E187" s="15">
        <v>1</v>
      </c>
      <c r="F187" s="61">
        <v>109</v>
      </c>
      <c r="G187" s="37">
        <f t="shared" si="4"/>
        <v>109</v>
      </c>
    </row>
    <row r="188" spans="1:7" ht="409.5">
      <c r="A188" s="36"/>
      <c r="B188" s="20"/>
      <c r="C188" s="14" t="s">
        <v>294</v>
      </c>
      <c r="D188" s="15" t="s">
        <v>19</v>
      </c>
      <c r="E188" s="15">
        <v>1</v>
      </c>
      <c r="F188" s="61">
        <v>110</v>
      </c>
      <c r="G188" s="37">
        <f t="shared" si="4"/>
        <v>110</v>
      </c>
    </row>
    <row r="189" spans="1:7" ht="141.75">
      <c r="A189" s="36"/>
      <c r="B189" s="20"/>
      <c r="C189" s="14" t="s">
        <v>295</v>
      </c>
      <c r="D189" s="15" t="s">
        <v>19</v>
      </c>
      <c r="E189" s="15">
        <v>1</v>
      </c>
      <c r="F189" s="62">
        <v>6</v>
      </c>
      <c r="G189" s="37">
        <f t="shared" si="4"/>
        <v>6</v>
      </c>
    </row>
    <row r="190" spans="1:7" ht="409.5">
      <c r="A190" s="36"/>
      <c r="B190" s="20"/>
      <c r="C190" s="14" t="s">
        <v>296</v>
      </c>
      <c r="D190" s="15" t="s">
        <v>19</v>
      </c>
      <c r="E190" s="15">
        <v>1</v>
      </c>
      <c r="F190" s="61">
        <v>150</v>
      </c>
      <c r="G190" s="37">
        <f t="shared" si="4"/>
        <v>150</v>
      </c>
    </row>
    <row r="191" spans="1:7" ht="15.75">
      <c r="A191" s="36"/>
      <c r="B191" s="20"/>
      <c r="C191" s="14" t="s">
        <v>297</v>
      </c>
      <c r="D191" s="15" t="s">
        <v>19</v>
      </c>
      <c r="E191" s="15">
        <v>2</v>
      </c>
      <c r="F191" s="61">
        <v>25</v>
      </c>
      <c r="G191" s="37">
        <f t="shared" si="4"/>
        <v>50</v>
      </c>
    </row>
    <row r="192" spans="1:7" ht="34.5">
      <c r="A192" s="36"/>
      <c r="B192" s="20"/>
      <c r="C192" s="14" t="s">
        <v>298</v>
      </c>
      <c r="D192" s="15" t="s">
        <v>11</v>
      </c>
      <c r="E192" s="15">
        <v>350</v>
      </c>
      <c r="F192" s="61">
        <v>0.35</v>
      </c>
      <c r="G192" s="37">
        <f t="shared" ref="G192:G221" si="5">E192*F192</f>
        <v>122.49999999999999</v>
      </c>
    </row>
    <row r="193" spans="1:7" ht="31.5">
      <c r="A193" s="36"/>
      <c r="B193" s="20"/>
      <c r="C193" s="14" t="s">
        <v>299</v>
      </c>
      <c r="D193" s="15" t="s">
        <v>19</v>
      </c>
      <c r="E193" s="15">
        <v>1</v>
      </c>
      <c r="F193" s="61">
        <v>52</v>
      </c>
      <c r="G193" s="37">
        <f t="shared" si="5"/>
        <v>52</v>
      </c>
    </row>
    <row r="194" spans="1:7" ht="18.75">
      <c r="A194" s="36"/>
      <c r="B194" s="20"/>
      <c r="C194" s="14" t="s">
        <v>300</v>
      </c>
      <c r="D194" s="15" t="s">
        <v>11</v>
      </c>
      <c r="E194" s="15">
        <v>5</v>
      </c>
      <c r="F194" s="61">
        <v>2.9</v>
      </c>
      <c r="G194" s="37">
        <f t="shared" si="5"/>
        <v>14.5</v>
      </c>
    </row>
    <row r="195" spans="1:7" ht="18.75">
      <c r="A195" s="36"/>
      <c r="B195" s="20"/>
      <c r="C195" s="14" t="s">
        <v>301</v>
      </c>
      <c r="D195" s="15" t="s">
        <v>11</v>
      </c>
      <c r="E195" s="15">
        <v>5</v>
      </c>
      <c r="F195" s="61">
        <v>4</v>
      </c>
      <c r="G195" s="37">
        <f t="shared" si="5"/>
        <v>20</v>
      </c>
    </row>
    <row r="196" spans="1:7" ht="15.75">
      <c r="A196" s="36"/>
      <c r="B196" s="20"/>
      <c r="C196" s="14" t="s">
        <v>302</v>
      </c>
      <c r="D196" s="15" t="s">
        <v>11</v>
      </c>
      <c r="E196" s="15">
        <v>10</v>
      </c>
      <c r="F196" s="61">
        <v>8</v>
      </c>
      <c r="G196" s="37">
        <f t="shared" si="5"/>
        <v>80</v>
      </c>
    </row>
    <row r="197" spans="1:7" ht="15.75">
      <c r="A197" s="36"/>
      <c r="B197" s="20"/>
      <c r="C197" s="63"/>
      <c r="D197" s="64"/>
      <c r="E197" s="64"/>
      <c r="F197" s="65"/>
      <c r="G197" s="37">
        <f t="shared" si="5"/>
        <v>0</v>
      </c>
    </row>
    <row r="198" spans="1:7" ht="31.5">
      <c r="A198" s="36"/>
      <c r="B198" s="20"/>
      <c r="C198" s="14" t="s">
        <v>176</v>
      </c>
      <c r="D198" s="15" t="s">
        <v>11</v>
      </c>
      <c r="E198" s="15">
        <v>5</v>
      </c>
      <c r="F198" s="61">
        <v>1.8</v>
      </c>
      <c r="G198" s="37">
        <f t="shared" si="5"/>
        <v>9</v>
      </c>
    </row>
    <row r="199" spans="1:7" ht="31.5">
      <c r="A199" s="36"/>
      <c r="B199" s="20"/>
      <c r="C199" s="14" t="s">
        <v>303</v>
      </c>
      <c r="D199" s="15" t="s">
        <v>11</v>
      </c>
      <c r="E199" s="15">
        <v>315</v>
      </c>
      <c r="F199" s="61">
        <v>3.6</v>
      </c>
      <c r="G199" s="37">
        <f t="shared" si="5"/>
        <v>1134</v>
      </c>
    </row>
    <row r="200" spans="1:7" ht="15.75">
      <c r="A200" s="36"/>
      <c r="B200" s="20"/>
      <c r="C200" s="14" t="s">
        <v>304</v>
      </c>
      <c r="D200" s="15" t="s">
        <v>11</v>
      </c>
      <c r="E200" s="15">
        <v>30</v>
      </c>
      <c r="F200" s="61">
        <v>1.5</v>
      </c>
      <c r="G200" s="37">
        <f t="shared" si="5"/>
        <v>45</v>
      </c>
    </row>
    <row r="201" spans="1:7" ht="31.5">
      <c r="A201" s="36"/>
      <c r="B201" s="20"/>
      <c r="C201" s="14" t="s">
        <v>305</v>
      </c>
      <c r="D201" s="15" t="s">
        <v>19</v>
      </c>
      <c r="E201" s="15">
        <v>1</v>
      </c>
      <c r="F201" s="61">
        <v>25</v>
      </c>
      <c r="G201" s="37">
        <f t="shared" si="5"/>
        <v>25</v>
      </c>
    </row>
    <row r="202" spans="1:7" ht="31.5">
      <c r="A202" s="36"/>
      <c r="B202" s="20"/>
      <c r="C202" s="14" t="s">
        <v>306</v>
      </c>
      <c r="D202" s="15" t="s">
        <v>19</v>
      </c>
      <c r="E202" s="15">
        <v>1</v>
      </c>
      <c r="F202" s="61">
        <v>10</v>
      </c>
      <c r="G202" s="37">
        <f t="shared" si="5"/>
        <v>10</v>
      </c>
    </row>
    <row r="203" spans="1:7" ht="31.5">
      <c r="A203" s="36"/>
      <c r="B203" s="20"/>
      <c r="C203" s="14" t="s">
        <v>307</v>
      </c>
      <c r="D203" s="15" t="s">
        <v>19</v>
      </c>
      <c r="E203" s="15">
        <v>1</v>
      </c>
      <c r="F203" s="61">
        <v>10</v>
      </c>
      <c r="G203" s="37">
        <f t="shared" si="5"/>
        <v>10</v>
      </c>
    </row>
    <row r="204" spans="1:7" ht="31.5">
      <c r="A204" s="36"/>
      <c r="B204" s="20"/>
      <c r="C204" s="14" t="s">
        <v>308</v>
      </c>
      <c r="D204" s="15" t="s">
        <v>19</v>
      </c>
      <c r="E204" s="15">
        <v>1</v>
      </c>
      <c r="F204" s="61">
        <v>40</v>
      </c>
      <c r="G204" s="37">
        <f t="shared" si="5"/>
        <v>40</v>
      </c>
    </row>
    <row r="205" spans="1:7" ht="15.75">
      <c r="A205" s="36"/>
      <c r="B205" s="20"/>
      <c r="C205" s="14" t="s">
        <v>309</v>
      </c>
      <c r="D205" s="15" t="s">
        <v>19</v>
      </c>
      <c r="E205" s="15">
        <v>1</v>
      </c>
      <c r="F205" s="61">
        <v>5</v>
      </c>
      <c r="G205" s="37">
        <f t="shared" si="5"/>
        <v>5</v>
      </c>
    </row>
    <row r="206" spans="1:7" ht="31.5">
      <c r="A206" s="36"/>
      <c r="B206" s="20"/>
      <c r="C206" s="14" t="s">
        <v>310</v>
      </c>
      <c r="D206" s="15" t="s">
        <v>19</v>
      </c>
      <c r="E206" s="15">
        <v>3</v>
      </c>
      <c r="F206" s="61">
        <v>8</v>
      </c>
      <c r="G206" s="37">
        <f t="shared" si="5"/>
        <v>24</v>
      </c>
    </row>
    <row r="207" spans="1:7" ht="31.5">
      <c r="A207" s="36"/>
      <c r="B207" s="20"/>
      <c r="C207" s="14" t="s">
        <v>311</v>
      </c>
      <c r="D207" s="15" t="s">
        <v>19</v>
      </c>
      <c r="E207" s="15">
        <v>1</v>
      </c>
      <c r="F207" s="61">
        <v>15</v>
      </c>
      <c r="G207" s="37">
        <f t="shared" si="5"/>
        <v>15</v>
      </c>
    </row>
    <row r="208" spans="1:7" ht="15.75">
      <c r="A208" s="36"/>
      <c r="B208" s="20"/>
      <c r="C208" s="14" t="s">
        <v>312</v>
      </c>
      <c r="D208" s="15" t="s">
        <v>19</v>
      </c>
      <c r="E208" s="15">
        <v>1</v>
      </c>
      <c r="F208" s="61">
        <v>15</v>
      </c>
      <c r="G208" s="37">
        <f t="shared" si="5"/>
        <v>15</v>
      </c>
    </row>
    <row r="209" spans="1:7" ht="15.75">
      <c r="A209" s="36"/>
      <c r="B209" s="20"/>
      <c r="C209" s="14" t="s">
        <v>313</v>
      </c>
      <c r="D209" s="15" t="s">
        <v>19</v>
      </c>
      <c r="E209" s="15">
        <v>4</v>
      </c>
      <c r="F209" s="61">
        <v>10</v>
      </c>
      <c r="G209" s="37">
        <f t="shared" si="5"/>
        <v>40</v>
      </c>
    </row>
    <row r="210" spans="1:7" ht="31.5">
      <c r="A210" s="36"/>
      <c r="B210" s="20"/>
      <c r="C210" s="14" t="s">
        <v>314</v>
      </c>
      <c r="D210" s="15" t="s">
        <v>19</v>
      </c>
      <c r="E210" s="15">
        <v>1</v>
      </c>
      <c r="F210" s="61">
        <v>15</v>
      </c>
      <c r="G210" s="37">
        <f t="shared" si="5"/>
        <v>15</v>
      </c>
    </row>
    <row r="211" spans="1:7" ht="15.75">
      <c r="A211" s="36"/>
      <c r="B211" s="20"/>
      <c r="C211" s="14" t="s">
        <v>315</v>
      </c>
      <c r="D211" s="15" t="s">
        <v>19</v>
      </c>
      <c r="E211" s="15">
        <v>2</v>
      </c>
      <c r="F211" s="61">
        <v>5</v>
      </c>
      <c r="G211" s="37">
        <f t="shared" si="5"/>
        <v>10</v>
      </c>
    </row>
    <row r="212" spans="1:7" ht="31.5">
      <c r="A212" s="36"/>
      <c r="B212" s="20"/>
      <c r="C212" s="14" t="s">
        <v>316</v>
      </c>
      <c r="D212" s="15" t="s">
        <v>19</v>
      </c>
      <c r="E212" s="15">
        <v>1</v>
      </c>
      <c r="F212" s="61">
        <v>5</v>
      </c>
      <c r="G212" s="37">
        <f t="shared" si="5"/>
        <v>5</v>
      </c>
    </row>
    <row r="213" spans="1:7" ht="34.5">
      <c r="A213" s="36"/>
      <c r="B213" s="20"/>
      <c r="C213" s="14" t="s">
        <v>179</v>
      </c>
      <c r="D213" s="15" t="s">
        <v>19</v>
      </c>
      <c r="E213" s="15">
        <v>68</v>
      </c>
      <c r="F213" s="61">
        <v>4.2</v>
      </c>
      <c r="G213" s="37">
        <f t="shared" si="5"/>
        <v>285.60000000000002</v>
      </c>
    </row>
    <row r="214" spans="1:7" ht="15.75">
      <c r="A214" s="36"/>
      <c r="B214" s="20"/>
      <c r="C214" s="14" t="s">
        <v>317</v>
      </c>
      <c r="D214" s="15" t="s">
        <v>11</v>
      </c>
      <c r="E214" s="15">
        <v>5</v>
      </c>
      <c r="F214" s="61">
        <v>8</v>
      </c>
      <c r="G214" s="37">
        <f t="shared" si="5"/>
        <v>40</v>
      </c>
    </row>
    <row r="215" spans="1:7" ht="34.5">
      <c r="A215" s="36"/>
      <c r="B215" s="20"/>
      <c r="C215" s="14" t="s">
        <v>318</v>
      </c>
      <c r="D215" s="15" t="s">
        <v>19</v>
      </c>
      <c r="E215" s="15">
        <v>34</v>
      </c>
      <c r="F215" s="61">
        <v>4.5599999999999996</v>
      </c>
      <c r="G215" s="37">
        <f t="shared" si="5"/>
        <v>155.04</v>
      </c>
    </row>
    <row r="216" spans="1:7" ht="47.25">
      <c r="A216" s="36"/>
      <c r="B216" s="20"/>
      <c r="C216" s="14" t="s">
        <v>319</v>
      </c>
      <c r="D216" s="15" t="s">
        <v>11</v>
      </c>
      <c r="E216" s="15">
        <v>10</v>
      </c>
      <c r="F216" s="61">
        <v>8</v>
      </c>
      <c r="G216" s="37">
        <f t="shared" si="5"/>
        <v>80</v>
      </c>
    </row>
    <row r="217" spans="1:7" ht="15.75">
      <c r="A217" s="36"/>
      <c r="B217" s="20"/>
      <c r="C217" s="63"/>
      <c r="D217" s="64"/>
      <c r="E217" s="64"/>
      <c r="F217" s="65"/>
      <c r="G217" s="37">
        <f t="shared" si="5"/>
        <v>0</v>
      </c>
    </row>
    <row r="218" spans="1:7" ht="31.5">
      <c r="A218" s="36"/>
      <c r="B218" s="20"/>
      <c r="C218" s="14" t="s">
        <v>320</v>
      </c>
      <c r="D218" s="15" t="s">
        <v>198</v>
      </c>
      <c r="E218" s="15">
        <v>30</v>
      </c>
      <c r="F218" s="66">
        <v>7.26</v>
      </c>
      <c r="G218" s="37">
        <f t="shared" si="5"/>
        <v>217.79999999999998</v>
      </c>
    </row>
    <row r="219" spans="1:7" ht="15.75">
      <c r="A219" s="36"/>
      <c r="B219" s="20"/>
      <c r="C219" s="14" t="s">
        <v>321</v>
      </c>
      <c r="D219" s="15" t="s">
        <v>198</v>
      </c>
      <c r="E219" s="15">
        <v>10</v>
      </c>
      <c r="F219" s="66">
        <v>7.26</v>
      </c>
      <c r="G219" s="37">
        <f t="shared" si="5"/>
        <v>72.599999999999994</v>
      </c>
    </row>
    <row r="220" spans="1:7" ht="15.75">
      <c r="A220" s="36"/>
      <c r="B220" s="20"/>
      <c r="C220" s="14" t="s">
        <v>322</v>
      </c>
      <c r="D220" s="15" t="s">
        <v>198</v>
      </c>
      <c r="E220" s="15">
        <v>20</v>
      </c>
      <c r="F220" s="66">
        <v>7.26</v>
      </c>
      <c r="G220" s="37">
        <f t="shared" si="5"/>
        <v>145.19999999999999</v>
      </c>
    </row>
    <row r="221" spans="1:7" ht="15.75">
      <c r="A221" s="36"/>
      <c r="B221" s="20"/>
      <c r="C221" s="14" t="s">
        <v>323</v>
      </c>
      <c r="D221" s="15" t="s">
        <v>198</v>
      </c>
      <c r="E221" s="15">
        <v>8</v>
      </c>
      <c r="F221" s="66">
        <v>7.26</v>
      </c>
      <c r="G221" s="37">
        <f t="shared" si="5"/>
        <v>58.08</v>
      </c>
    </row>
    <row r="222" spans="1:7">
      <c r="A222" s="35" t="s">
        <v>7</v>
      </c>
      <c r="B222" s="348" t="s">
        <v>470</v>
      </c>
      <c r="C222" s="348"/>
      <c r="D222" s="348"/>
      <c r="E222" s="348"/>
      <c r="F222" s="348"/>
      <c r="G222" s="349"/>
    </row>
    <row r="223" spans="1:7">
      <c r="A223" s="36">
        <v>1</v>
      </c>
      <c r="B223" s="20"/>
      <c r="C223" s="153" t="s">
        <v>562</v>
      </c>
      <c r="D223" s="30"/>
      <c r="E223" s="20"/>
      <c r="F223" s="31"/>
      <c r="G223" s="37"/>
    </row>
    <row r="224" spans="1:7">
      <c r="A224" s="36"/>
      <c r="B224" s="20"/>
      <c r="C224" s="29" t="s">
        <v>621</v>
      </c>
      <c r="D224" s="344" t="s">
        <v>472</v>
      </c>
      <c r="E224" s="306">
        <v>1</v>
      </c>
      <c r="F224" s="353">
        <v>450</v>
      </c>
      <c r="G224" s="353">
        <f>E224*F224</f>
        <v>450</v>
      </c>
    </row>
    <row r="225" spans="1:7">
      <c r="A225" s="36"/>
      <c r="B225" s="20"/>
      <c r="C225" s="29" t="s">
        <v>622</v>
      </c>
      <c r="D225" s="345"/>
      <c r="E225" s="347"/>
      <c r="F225" s="354"/>
      <c r="G225" s="354"/>
    </row>
    <row r="226" spans="1:7">
      <c r="A226" s="36"/>
      <c r="B226" s="20"/>
      <c r="C226" s="29" t="s">
        <v>623</v>
      </c>
      <c r="D226" s="345"/>
      <c r="E226" s="347"/>
      <c r="F226" s="354"/>
      <c r="G226" s="354"/>
    </row>
    <row r="227" spans="1:7">
      <c r="A227" s="36"/>
      <c r="B227" s="20"/>
      <c r="C227" s="29" t="s">
        <v>624</v>
      </c>
      <c r="D227" s="345"/>
      <c r="E227" s="347"/>
      <c r="F227" s="354"/>
      <c r="G227" s="354"/>
    </row>
    <row r="228" spans="1:7">
      <c r="A228" s="36"/>
      <c r="B228" s="20"/>
      <c r="C228" s="29" t="s">
        <v>625</v>
      </c>
      <c r="D228" s="345"/>
      <c r="E228" s="347"/>
      <c r="F228" s="354"/>
      <c r="G228" s="354"/>
    </row>
    <row r="229" spans="1:7">
      <c r="A229" s="36"/>
      <c r="B229" s="20"/>
      <c r="C229" s="29" t="s">
        <v>626</v>
      </c>
      <c r="D229" s="345"/>
      <c r="E229" s="347"/>
      <c r="F229" s="354"/>
      <c r="G229" s="354"/>
    </row>
    <row r="230" spans="1:7">
      <c r="A230" s="36"/>
      <c r="B230" s="20"/>
      <c r="C230" s="29" t="s">
        <v>627</v>
      </c>
      <c r="D230" s="346"/>
      <c r="E230" s="307"/>
      <c r="F230" s="355"/>
      <c r="G230" s="355"/>
    </row>
    <row r="231" spans="1:7">
      <c r="A231" s="36"/>
      <c r="B231" s="20"/>
      <c r="C231" s="29" t="s">
        <v>628</v>
      </c>
      <c r="D231" s="344" t="s">
        <v>472</v>
      </c>
      <c r="E231" s="306">
        <v>1</v>
      </c>
      <c r="F231" s="306">
        <v>200</v>
      </c>
      <c r="G231" s="350">
        <f>E231*F231</f>
        <v>200</v>
      </c>
    </row>
    <row r="232" spans="1:7">
      <c r="A232" s="36"/>
      <c r="B232" s="20"/>
      <c r="C232" s="29" t="s">
        <v>629</v>
      </c>
      <c r="D232" s="345"/>
      <c r="E232" s="347"/>
      <c r="F232" s="347"/>
      <c r="G232" s="351"/>
    </row>
    <row r="233" spans="1:7">
      <c r="A233" s="36"/>
      <c r="B233" s="20"/>
      <c r="C233" s="29" t="s">
        <v>473</v>
      </c>
      <c r="D233" s="345"/>
      <c r="E233" s="347"/>
      <c r="F233" s="347"/>
      <c r="G233" s="351"/>
    </row>
    <row r="234" spans="1:7">
      <c r="A234" s="36"/>
      <c r="B234" s="20"/>
      <c r="C234" s="29" t="s">
        <v>630</v>
      </c>
      <c r="D234" s="345"/>
      <c r="E234" s="347"/>
      <c r="F234" s="347"/>
      <c r="G234" s="351"/>
    </row>
    <row r="235" spans="1:7">
      <c r="A235" s="36"/>
      <c r="B235" s="20"/>
      <c r="C235" s="29" t="s">
        <v>631</v>
      </c>
      <c r="D235" s="346"/>
      <c r="E235" s="307"/>
      <c r="F235" s="307"/>
      <c r="G235" s="352"/>
    </row>
    <row r="236" spans="1:7">
      <c r="A236" s="36"/>
      <c r="B236" s="20"/>
      <c r="C236" s="29" t="s">
        <v>569</v>
      </c>
      <c r="D236" s="30" t="s">
        <v>8</v>
      </c>
      <c r="E236" s="20">
        <v>47</v>
      </c>
      <c r="F236" s="31">
        <v>170</v>
      </c>
      <c r="G236" s="37">
        <f t="shared" ref="G236:G282" si="6">E236*F236</f>
        <v>7990</v>
      </c>
    </row>
    <row r="237" spans="1:7">
      <c r="A237" s="36"/>
      <c r="B237" s="20"/>
      <c r="C237" s="29" t="s">
        <v>632</v>
      </c>
      <c r="D237" s="30" t="s">
        <v>8</v>
      </c>
      <c r="E237" s="20">
        <v>4</v>
      </c>
      <c r="F237" s="31">
        <v>220</v>
      </c>
      <c r="G237" s="37">
        <f t="shared" si="6"/>
        <v>880</v>
      </c>
    </row>
    <row r="238" spans="1:7">
      <c r="A238" s="36"/>
      <c r="B238" s="20"/>
      <c r="C238" s="29" t="s">
        <v>570</v>
      </c>
      <c r="D238" s="30" t="s">
        <v>8</v>
      </c>
      <c r="E238" s="20">
        <v>102</v>
      </c>
      <c r="F238" s="31">
        <v>10</v>
      </c>
      <c r="G238" s="37">
        <f t="shared" si="6"/>
        <v>1020</v>
      </c>
    </row>
    <row r="239" spans="1:7">
      <c r="A239" s="36"/>
      <c r="B239" s="20"/>
      <c r="C239" s="29" t="s">
        <v>633</v>
      </c>
      <c r="D239" s="30" t="s">
        <v>8</v>
      </c>
      <c r="E239" s="20">
        <v>2</v>
      </c>
      <c r="F239" s="31">
        <v>120</v>
      </c>
      <c r="G239" s="37">
        <f t="shared" si="6"/>
        <v>240</v>
      </c>
    </row>
    <row r="240" spans="1:7">
      <c r="A240" s="36"/>
      <c r="B240" s="20"/>
      <c r="C240" s="29" t="s">
        <v>634</v>
      </c>
      <c r="D240" s="30" t="s">
        <v>8</v>
      </c>
      <c r="E240" s="20">
        <v>7</v>
      </c>
      <c r="F240" s="31">
        <v>15</v>
      </c>
      <c r="G240" s="37">
        <f t="shared" si="6"/>
        <v>105</v>
      </c>
    </row>
    <row r="241" spans="1:7">
      <c r="A241" s="36"/>
      <c r="B241" s="20"/>
      <c r="C241" s="29" t="s">
        <v>573</v>
      </c>
      <c r="D241" s="30" t="s">
        <v>8</v>
      </c>
      <c r="E241" s="20">
        <v>15</v>
      </c>
      <c r="F241" s="31">
        <v>12</v>
      </c>
      <c r="G241" s="37">
        <f t="shared" si="6"/>
        <v>180</v>
      </c>
    </row>
    <row r="242" spans="1:7">
      <c r="A242" s="36"/>
      <c r="B242" s="20"/>
      <c r="C242" s="29" t="s">
        <v>635</v>
      </c>
      <c r="D242" s="30" t="s">
        <v>8</v>
      </c>
      <c r="E242" s="20">
        <v>2</v>
      </c>
      <c r="F242" s="31">
        <v>25</v>
      </c>
      <c r="G242" s="37">
        <f t="shared" si="6"/>
        <v>50</v>
      </c>
    </row>
    <row r="243" spans="1:7">
      <c r="A243" s="36"/>
      <c r="B243" s="20"/>
      <c r="C243" s="29" t="s">
        <v>636</v>
      </c>
      <c r="D243" s="30" t="s">
        <v>8</v>
      </c>
      <c r="E243" s="20">
        <v>5</v>
      </c>
      <c r="F243" s="31">
        <v>20</v>
      </c>
      <c r="G243" s="37">
        <f t="shared" si="6"/>
        <v>100</v>
      </c>
    </row>
    <row r="244" spans="1:7">
      <c r="A244" s="36"/>
      <c r="B244" s="20"/>
      <c r="C244" s="29" t="s">
        <v>637</v>
      </c>
      <c r="D244" s="30" t="s">
        <v>8</v>
      </c>
      <c r="E244" s="20">
        <v>5</v>
      </c>
      <c r="F244" s="31">
        <v>15</v>
      </c>
      <c r="G244" s="37">
        <f t="shared" si="6"/>
        <v>75</v>
      </c>
    </row>
    <row r="245" spans="1:7">
      <c r="A245" s="36"/>
      <c r="B245" s="20"/>
      <c r="C245" s="29" t="s">
        <v>638</v>
      </c>
      <c r="D245" s="30" t="s">
        <v>11</v>
      </c>
      <c r="E245" s="20">
        <v>55</v>
      </c>
      <c r="F245" s="31">
        <v>1</v>
      </c>
      <c r="G245" s="37">
        <f t="shared" si="6"/>
        <v>55</v>
      </c>
    </row>
    <row r="246" spans="1:7">
      <c r="A246" s="36"/>
      <c r="B246" s="20"/>
      <c r="C246" s="29" t="s">
        <v>639</v>
      </c>
      <c r="D246" s="30" t="s">
        <v>11</v>
      </c>
      <c r="E246" s="20">
        <v>142</v>
      </c>
      <c r="F246" s="31">
        <v>1.5</v>
      </c>
      <c r="G246" s="37">
        <f t="shared" si="6"/>
        <v>213</v>
      </c>
    </row>
    <row r="247" spans="1:7">
      <c r="A247" s="36"/>
      <c r="B247" s="20"/>
      <c r="C247" s="29" t="s">
        <v>640</v>
      </c>
      <c r="D247" s="30" t="s">
        <v>487</v>
      </c>
      <c r="E247" s="20">
        <v>168</v>
      </c>
      <c r="F247" s="31">
        <v>2</v>
      </c>
      <c r="G247" s="37">
        <f t="shared" si="6"/>
        <v>336</v>
      </c>
    </row>
    <row r="248" spans="1:7">
      <c r="A248" s="36"/>
      <c r="B248" s="20"/>
      <c r="C248" s="29" t="s">
        <v>641</v>
      </c>
      <c r="D248" s="30" t="s">
        <v>487</v>
      </c>
      <c r="E248" s="20">
        <v>45</v>
      </c>
      <c r="F248" s="31">
        <v>2.5</v>
      </c>
      <c r="G248" s="37">
        <f t="shared" si="6"/>
        <v>112.5</v>
      </c>
    </row>
    <row r="249" spans="1:7">
      <c r="A249" s="36"/>
      <c r="B249" s="20"/>
      <c r="C249" s="29" t="s">
        <v>642</v>
      </c>
      <c r="D249" s="30" t="s">
        <v>487</v>
      </c>
      <c r="E249" s="20">
        <v>35</v>
      </c>
      <c r="F249" s="31">
        <v>15</v>
      </c>
      <c r="G249" s="37">
        <f t="shared" si="6"/>
        <v>525</v>
      </c>
    </row>
    <row r="250" spans="1:7">
      <c r="A250" s="36"/>
      <c r="B250" s="20"/>
      <c r="C250" s="29" t="s">
        <v>643</v>
      </c>
      <c r="D250" s="30" t="s">
        <v>487</v>
      </c>
      <c r="E250" s="20">
        <v>15</v>
      </c>
      <c r="F250" s="31">
        <v>6.09</v>
      </c>
      <c r="G250" s="37">
        <f t="shared" si="6"/>
        <v>91.35</v>
      </c>
    </row>
    <row r="251" spans="1:7">
      <c r="A251" s="36"/>
      <c r="B251" s="20"/>
      <c r="C251" s="29" t="s">
        <v>644</v>
      </c>
      <c r="D251" s="30" t="s">
        <v>487</v>
      </c>
      <c r="E251" s="20">
        <v>3</v>
      </c>
      <c r="F251" s="31">
        <v>1.72</v>
      </c>
      <c r="G251" s="37">
        <f t="shared" si="6"/>
        <v>5.16</v>
      </c>
    </row>
    <row r="252" spans="1:7">
      <c r="A252" s="36"/>
      <c r="B252" s="20"/>
      <c r="C252" s="29" t="s">
        <v>645</v>
      </c>
      <c r="D252" s="30" t="s">
        <v>487</v>
      </c>
      <c r="E252" s="20">
        <v>3</v>
      </c>
      <c r="F252" s="31">
        <v>1.57</v>
      </c>
      <c r="G252" s="37">
        <f t="shared" si="6"/>
        <v>4.71</v>
      </c>
    </row>
    <row r="253" spans="1:7">
      <c r="A253" s="36"/>
      <c r="B253" s="20"/>
      <c r="C253" s="29" t="s">
        <v>646</v>
      </c>
      <c r="D253" s="30" t="s">
        <v>487</v>
      </c>
      <c r="E253" s="20">
        <v>90</v>
      </c>
      <c r="F253" s="31">
        <v>1.1299999999999999</v>
      </c>
      <c r="G253" s="37">
        <f t="shared" si="6"/>
        <v>101.69999999999999</v>
      </c>
    </row>
    <row r="254" spans="1:7">
      <c r="A254" s="36"/>
      <c r="B254" s="20"/>
      <c r="C254" s="29" t="s">
        <v>647</v>
      </c>
      <c r="D254" s="30" t="s">
        <v>11</v>
      </c>
      <c r="E254" s="20">
        <v>20</v>
      </c>
      <c r="F254" s="31">
        <v>1</v>
      </c>
      <c r="G254" s="37">
        <f t="shared" si="6"/>
        <v>20</v>
      </c>
    </row>
    <row r="255" spans="1:7">
      <c r="A255" s="36"/>
      <c r="B255" s="20"/>
      <c r="C255" s="29" t="s">
        <v>648</v>
      </c>
      <c r="D255" s="30" t="s">
        <v>487</v>
      </c>
      <c r="E255" s="20">
        <v>75</v>
      </c>
      <c r="F255" s="31">
        <v>2.1</v>
      </c>
      <c r="G255" s="37">
        <f t="shared" si="6"/>
        <v>157.5</v>
      </c>
    </row>
    <row r="256" spans="1:7">
      <c r="A256" s="36"/>
      <c r="B256" s="20"/>
      <c r="C256" s="29" t="s">
        <v>649</v>
      </c>
      <c r="D256" s="30" t="s">
        <v>8</v>
      </c>
      <c r="E256" s="20">
        <v>10</v>
      </c>
      <c r="F256" s="31">
        <v>2.7</v>
      </c>
      <c r="G256" s="37">
        <f t="shared" si="6"/>
        <v>27</v>
      </c>
    </row>
    <row r="257" spans="1:7">
      <c r="A257" s="36"/>
      <c r="B257" s="20"/>
      <c r="C257" s="29" t="s">
        <v>578</v>
      </c>
      <c r="D257" s="30" t="s">
        <v>11</v>
      </c>
      <c r="E257" s="20">
        <v>205</v>
      </c>
      <c r="F257" s="31">
        <v>25</v>
      </c>
      <c r="G257" s="37">
        <f t="shared" si="6"/>
        <v>5125</v>
      </c>
    </row>
    <row r="258" spans="1:7">
      <c r="A258" s="36"/>
      <c r="B258" s="20"/>
      <c r="C258" s="153" t="s">
        <v>579</v>
      </c>
      <c r="D258" s="30"/>
      <c r="E258" s="20"/>
      <c r="F258" s="31"/>
      <c r="G258" s="37"/>
    </row>
    <row r="259" spans="1:7">
      <c r="A259" s="36"/>
      <c r="B259" s="20"/>
      <c r="C259" s="29" t="s">
        <v>650</v>
      </c>
      <c r="D259" s="30" t="s">
        <v>8</v>
      </c>
      <c r="E259" s="20">
        <v>1</v>
      </c>
      <c r="F259" s="31">
        <v>250</v>
      </c>
      <c r="G259" s="37">
        <f t="shared" si="6"/>
        <v>250</v>
      </c>
    </row>
    <row r="260" spans="1:7">
      <c r="A260" s="36"/>
      <c r="B260" s="20"/>
      <c r="C260" s="29" t="s">
        <v>651</v>
      </c>
      <c r="D260" s="30" t="s">
        <v>8</v>
      </c>
      <c r="E260" s="20">
        <v>1</v>
      </c>
      <c r="F260" s="31">
        <v>150</v>
      </c>
      <c r="G260" s="37">
        <f t="shared" si="6"/>
        <v>150</v>
      </c>
    </row>
    <row r="261" spans="1:7">
      <c r="A261" s="36"/>
      <c r="B261" s="20"/>
      <c r="C261" s="29" t="s">
        <v>652</v>
      </c>
      <c r="D261" s="30" t="s">
        <v>8</v>
      </c>
      <c r="E261" s="20">
        <v>47</v>
      </c>
      <c r="F261" s="31">
        <v>12</v>
      </c>
      <c r="G261" s="37">
        <f t="shared" si="6"/>
        <v>564</v>
      </c>
    </row>
    <row r="262" spans="1:7">
      <c r="A262" s="36"/>
      <c r="B262" s="20"/>
      <c r="C262" s="29" t="s">
        <v>653</v>
      </c>
      <c r="D262" s="30" t="s">
        <v>8</v>
      </c>
      <c r="E262" s="20">
        <v>4</v>
      </c>
      <c r="F262" s="31">
        <v>15</v>
      </c>
      <c r="G262" s="37">
        <f t="shared" si="6"/>
        <v>60</v>
      </c>
    </row>
    <row r="263" spans="1:7">
      <c r="A263" s="36"/>
      <c r="B263" s="20"/>
      <c r="C263" s="29" t="s">
        <v>654</v>
      </c>
      <c r="D263" s="30" t="s">
        <v>8</v>
      </c>
      <c r="E263" s="20">
        <v>2</v>
      </c>
      <c r="F263" s="31">
        <v>15</v>
      </c>
      <c r="G263" s="37">
        <f t="shared" si="6"/>
        <v>30</v>
      </c>
    </row>
    <row r="264" spans="1:7">
      <c r="A264" s="36"/>
      <c r="B264" s="20"/>
      <c r="C264" s="29" t="s">
        <v>655</v>
      </c>
      <c r="D264" s="30" t="s">
        <v>8</v>
      </c>
      <c r="E264" s="20">
        <v>7</v>
      </c>
      <c r="F264" s="31">
        <v>10</v>
      </c>
      <c r="G264" s="37">
        <f t="shared" si="6"/>
        <v>70</v>
      </c>
    </row>
    <row r="265" spans="1:7">
      <c r="A265" s="36"/>
      <c r="B265" s="20"/>
      <c r="C265" s="29" t="s">
        <v>656</v>
      </c>
      <c r="D265" s="30" t="s">
        <v>8</v>
      </c>
      <c r="E265" s="20">
        <v>15</v>
      </c>
      <c r="F265" s="31">
        <v>5</v>
      </c>
      <c r="G265" s="37">
        <f t="shared" si="6"/>
        <v>75</v>
      </c>
    </row>
    <row r="266" spans="1:7">
      <c r="A266" s="36"/>
      <c r="B266" s="20"/>
      <c r="C266" s="29" t="s">
        <v>657</v>
      </c>
      <c r="D266" s="30" t="s">
        <v>8</v>
      </c>
      <c r="E266" s="20">
        <v>2</v>
      </c>
      <c r="F266" s="31">
        <v>8</v>
      </c>
      <c r="G266" s="37">
        <f t="shared" si="6"/>
        <v>16</v>
      </c>
    </row>
    <row r="267" spans="1:7">
      <c r="A267" s="36"/>
      <c r="B267" s="20"/>
      <c r="C267" s="29" t="s">
        <v>658</v>
      </c>
      <c r="D267" s="30" t="s">
        <v>8</v>
      </c>
      <c r="E267" s="20">
        <v>5</v>
      </c>
      <c r="F267" s="31">
        <v>5</v>
      </c>
      <c r="G267" s="37">
        <f t="shared" si="6"/>
        <v>25</v>
      </c>
    </row>
    <row r="268" spans="1:7">
      <c r="A268" s="36"/>
      <c r="B268" s="20"/>
      <c r="C268" s="29" t="s">
        <v>659</v>
      </c>
      <c r="D268" s="30" t="s">
        <v>8</v>
      </c>
      <c r="E268" s="20">
        <v>5</v>
      </c>
      <c r="F268" s="31">
        <v>3</v>
      </c>
      <c r="G268" s="37">
        <f t="shared" si="6"/>
        <v>15</v>
      </c>
    </row>
    <row r="269" spans="1:7">
      <c r="A269" s="36"/>
      <c r="B269" s="20"/>
      <c r="C269" s="29" t="s">
        <v>660</v>
      </c>
      <c r="D269" s="30" t="s">
        <v>8</v>
      </c>
      <c r="E269" s="20">
        <v>10</v>
      </c>
      <c r="F269" s="31">
        <v>4.5</v>
      </c>
      <c r="G269" s="37">
        <f t="shared" si="6"/>
        <v>45</v>
      </c>
    </row>
    <row r="270" spans="1:7">
      <c r="A270" s="36"/>
      <c r="B270" s="20"/>
      <c r="C270" s="29" t="s">
        <v>585</v>
      </c>
      <c r="D270" s="30" t="s">
        <v>11</v>
      </c>
      <c r="E270" s="20">
        <v>75</v>
      </c>
      <c r="F270" s="31">
        <v>2.7</v>
      </c>
      <c r="G270" s="37">
        <f t="shared" si="6"/>
        <v>202.5</v>
      </c>
    </row>
    <row r="271" spans="1:7">
      <c r="A271" s="36"/>
      <c r="B271" s="20"/>
      <c r="C271" s="29" t="s">
        <v>586</v>
      </c>
      <c r="D271" s="30" t="s">
        <v>11</v>
      </c>
      <c r="E271" s="20">
        <v>75</v>
      </c>
      <c r="F271" s="31">
        <v>5.0999999999999996</v>
      </c>
      <c r="G271" s="37">
        <f t="shared" si="6"/>
        <v>382.5</v>
      </c>
    </row>
    <row r="272" spans="1:7">
      <c r="A272" s="36"/>
      <c r="B272" s="20"/>
      <c r="C272" s="29" t="s">
        <v>661</v>
      </c>
      <c r="D272" s="30" t="s">
        <v>11</v>
      </c>
      <c r="E272" s="20">
        <v>205</v>
      </c>
      <c r="F272" s="31">
        <v>8</v>
      </c>
      <c r="G272" s="37">
        <f t="shared" si="6"/>
        <v>1640</v>
      </c>
    </row>
    <row r="273" spans="1:7">
      <c r="A273" s="36"/>
      <c r="B273" s="20"/>
      <c r="C273" s="29" t="s">
        <v>662</v>
      </c>
      <c r="D273" s="30" t="s">
        <v>11</v>
      </c>
      <c r="E273" s="20">
        <v>35</v>
      </c>
      <c r="F273" s="31">
        <v>18</v>
      </c>
      <c r="G273" s="37">
        <f t="shared" si="6"/>
        <v>630</v>
      </c>
    </row>
    <row r="274" spans="1:7">
      <c r="A274" s="36"/>
      <c r="B274" s="20"/>
      <c r="C274" s="29" t="s">
        <v>663</v>
      </c>
      <c r="D274" s="30" t="s">
        <v>11</v>
      </c>
      <c r="E274" s="20">
        <v>355</v>
      </c>
      <c r="F274" s="31">
        <v>18</v>
      </c>
      <c r="G274" s="37">
        <f t="shared" si="6"/>
        <v>6390</v>
      </c>
    </row>
    <row r="275" spans="1:7">
      <c r="A275" s="36"/>
      <c r="B275" s="20"/>
      <c r="C275" s="29" t="s">
        <v>664</v>
      </c>
      <c r="D275" s="30" t="s">
        <v>11</v>
      </c>
      <c r="E275" s="20">
        <v>111</v>
      </c>
      <c r="F275" s="31">
        <v>18</v>
      </c>
      <c r="G275" s="37">
        <f t="shared" si="6"/>
        <v>1998</v>
      </c>
    </row>
    <row r="276" spans="1:7">
      <c r="A276" s="36"/>
      <c r="B276" s="20"/>
      <c r="C276" s="29" t="s">
        <v>587</v>
      </c>
      <c r="D276" s="30" t="s">
        <v>37</v>
      </c>
      <c r="E276" s="20">
        <v>128</v>
      </c>
      <c r="F276" s="31">
        <v>0.9</v>
      </c>
      <c r="G276" s="37">
        <f t="shared" si="6"/>
        <v>115.2</v>
      </c>
    </row>
    <row r="277" spans="1:7">
      <c r="A277" s="36"/>
      <c r="B277" s="20"/>
      <c r="C277" s="29" t="s">
        <v>665</v>
      </c>
      <c r="D277" s="30" t="s">
        <v>37</v>
      </c>
      <c r="E277" s="20">
        <v>10</v>
      </c>
      <c r="F277" s="31">
        <v>1.4</v>
      </c>
      <c r="G277" s="37">
        <f t="shared" si="6"/>
        <v>14</v>
      </c>
    </row>
    <row r="278" spans="1:7">
      <c r="A278" s="36"/>
      <c r="B278" s="20"/>
      <c r="C278" s="29" t="s">
        <v>666</v>
      </c>
      <c r="D278" s="30" t="s">
        <v>8</v>
      </c>
      <c r="E278" s="20">
        <v>36</v>
      </c>
      <c r="F278" s="31">
        <v>0.95</v>
      </c>
      <c r="G278" s="37">
        <f t="shared" si="6"/>
        <v>34.199999999999996</v>
      </c>
    </row>
    <row r="279" spans="1:7">
      <c r="A279" s="36"/>
      <c r="B279" s="20"/>
      <c r="C279" s="29" t="s">
        <v>667</v>
      </c>
      <c r="D279" s="30" t="s">
        <v>8</v>
      </c>
      <c r="E279" s="20">
        <v>2</v>
      </c>
      <c r="F279" s="31">
        <v>1.4</v>
      </c>
      <c r="G279" s="37">
        <f t="shared" si="6"/>
        <v>2.8</v>
      </c>
    </row>
    <row r="280" spans="1:7">
      <c r="A280" s="36"/>
      <c r="B280" s="20"/>
      <c r="C280" s="29" t="s">
        <v>588</v>
      </c>
      <c r="D280" s="30" t="s">
        <v>37</v>
      </c>
      <c r="E280" s="20">
        <v>10</v>
      </c>
      <c r="F280" s="31">
        <v>1.5</v>
      </c>
      <c r="G280" s="37">
        <f t="shared" si="6"/>
        <v>15</v>
      </c>
    </row>
    <row r="281" spans="1:7">
      <c r="A281" s="36"/>
      <c r="B281" s="20"/>
      <c r="C281" s="29" t="s">
        <v>668</v>
      </c>
      <c r="D281" s="30" t="s">
        <v>8</v>
      </c>
      <c r="E281" s="20">
        <v>18</v>
      </c>
      <c r="F281" s="31">
        <v>15</v>
      </c>
      <c r="G281" s="37">
        <f t="shared" si="6"/>
        <v>270</v>
      </c>
    </row>
    <row r="282" spans="1:7">
      <c r="A282" s="36"/>
      <c r="B282" s="20"/>
      <c r="C282" s="29" t="s">
        <v>589</v>
      </c>
      <c r="D282" s="30" t="s">
        <v>8</v>
      </c>
      <c r="E282" s="20">
        <v>10</v>
      </c>
      <c r="F282" s="31">
        <v>10</v>
      </c>
      <c r="G282" s="37">
        <f t="shared" si="6"/>
        <v>100</v>
      </c>
    </row>
    <row r="284" spans="1:7" ht="14.45" customHeight="1">
      <c r="C284" s="341" t="s">
        <v>14</v>
      </c>
      <c r="D284" s="342"/>
      <c r="E284" s="342"/>
      <c r="F284" s="343"/>
      <c r="G284" s="19">
        <f>SUM(G9:G282)</f>
        <v>335436.74199999991</v>
      </c>
    </row>
    <row r="285" spans="1:7" ht="13.15" customHeight="1">
      <c r="C285" s="341" t="s">
        <v>12</v>
      </c>
      <c r="D285" s="342"/>
      <c r="E285" s="342"/>
      <c r="F285" s="343"/>
      <c r="G285" s="19">
        <f>G284*8%</f>
        <v>26834.939359999993</v>
      </c>
    </row>
    <row r="286" spans="1:7" ht="13.15" customHeight="1">
      <c r="C286" s="341" t="s">
        <v>13</v>
      </c>
      <c r="D286" s="342"/>
      <c r="E286" s="342"/>
      <c r="F286" s="343"/>
      <c r="G286" s="19">
        <f>(G284+G285)*1.2</f>
        <v>434726.01763199992</v>
      </c>
    </row>
  </sheetData>
  <mergeCells count="22">
    <mergeCell ref="B127:G127"/>
    <mergeCell ref="B180:G180"/>
    <mergeCell ref="B8:G8"/>
    <mergeCell ref="B74:G74"/>
    <mergeCell ref="C286:F286"/>
    <mergeCell ref="C285:F285"/>
    <mergeCell ref="A1:G1"/>
    <mergeCell ref="B2:E2"/>
    <mergeCell ref="B3:E3"/>
    <mergeCell ref="B4:E4"/>
    <mergeCell ref="C284:F284"/>
    <mergeCell ref="D224:D230"/>
    <mergeCell ref="E224:E230"/>
    <mergeCell ref="B5:E5"/>
    <mergeCell ref="D231:D235"/>
    <mergeCell ref="E231:E235"/>
    <mergeCell ref="F231:F235"/>
    <mergeCell ref="B222:G222"/>
    <mergeCell ref="G231:G235"/>
    <mergeCell ref="B105:G105"/>
    <mergeCell ref="F224:F230"/>
    <mergeCell ref="G224:G230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39" t="s">
        <v>28</v>
      </c>
      <c r="B1" s="339"/>
      <c r="C1" s="339"/>
      <c r="D1" s="339"/>
      <c r="E1" s="339"/>
      <c r="F1" s="339"/>
      <c r="G1" s="339"/>
    </row>
    <row r="2" spans="1:8" ht="30" customHeight="1">
      <c r="A2" s="18" t="s">
        <v>22</v>
      </c>
      <c r="B2" s="340" t="s">
        <v>23</v>
      </c>
      <c r="C2" s="340"/>
      <c r="D2" s="340"/>
      <c r="E2" s="340"/>
    </row>
    <row r="3" spans="1:8" ht="26.45" customHeight="1">
      <c r="A3" s="18" t="s">
        <v>24</v>
      </c>
      <c r="B3" s="340" t="s">
        <v>216</v>
      </c>
      <c r="C3" s="340"/>
      <c r="D3" s="340"/>
      <c r="E3" s="340"/>
      <c r="G3" s="18"/>
      <c r="H3" s="45"/>
    </row>
    <row r="4" spans="1:8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8">
      <c r="A5" s="18" t="s">
        <v>26</v>
      </c>
      <c r="B5" s="340"/>
      <c r="C5" s="340"/>
      <c r="D5" s="340"/>
      <c r="E5" s="340"/>
      <c r="F5" s="18"/>
      <c r="G5" s="18"/>
    </row>
    <row r="6" spans="1:8" ht="13.5" thickBot="1"/>
    <row r="7" spans="1:8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8" ht="15" customHeight="1">
      <c r="A8" s="35" t="s">
        <v>2</v>
      </c>
      <c r="B8" s="348" t="s">
        <v>29</v>
      </c>
      <c r="C8" s="348"/>
      <c r="D8" s="348"/>
      <c r="E8" s="348"/>
      <c r="F8" s="348"/>
      <c r="G8" s="349"/>
    </row>
    <row r="9" spans="1:8" ht="30">
      <c r="A9" s="36">
        <v>1</v>
      </c>
      <c r="B9" s="1">
        <v>9992396505</v>
      </c>
      <c r="C9" s="2" t="s">
        <v>217</v>
      </c>
      <c r="D9" s="3" t="s">
        <v>31</v>
      </c>
      <c r="E9" s="4">
        <v>32.5</v>
      </c>
      <c r="F9" s="24"/>
      <c r="G9" s="37">
        <f>E9*F9</f>
        <v>0</v>
      </c>
    </row>
    <row r="10" spans="1:8" ht="30">
      <c r="A10" s="36">
        <v>2</v>
      </c>
      <c r="B10" s="1">
        <v>9992396505</v>
      </c>
      <c r="C10" s="2" t="s">
        <v>218</v>
      </c>
      <c r="D10" s="3" t="s">
        <v>31</v>
      </c>
      <c r="E10" s="4">
        <v>32.5</v>
      </c>
      <c r="F10" s="24"/>
      <c r="G10" s="37">
        <f t="shared" ref="G10:G36" si="0">E10*F10</f>
        <v>0</v>
      </c>
    </row>
    <row r="11" spans="1:8" ht="45">
      <c r="A11" s="36">
        <v>3</v>
      </c>
      <c r="B11"/>
      <c r="C11" s="46" t="s">
        <v>219</v>
      </c>
      <c r="D11" s="3" t="s">
        <v>31</v>
      </c>
      <c r="E11" s="4">
        <v>309.3</v>
      </c>
      <c r="F11" s="24"/>
      <c r="G11" s="37">
        <f t="shared" si="0"/>
        <v>0</v>
      </c>
    </row>
    <row r="12" spans="1:8" ht="45">
      <c r="A12" s="36">
        <v>4</v>
      </c>
      <c r="B12"/>
      <c r="C12" s="46" t="s">
        <v>220</v>
      </c>
      <c r="D12" s="3" t="s">
        <v>31</v>
      </c>
      <c r="E12" s="4">
        <v>309.3</v>
      </c>
      <c r="F12" s="24"/>
      <c r="G12" s="37">
        <f t="shared" si="0"/>
        <v>0</v>
      </c>
    </row>
    <row r="13" spans="1:8" ht="45">
      <c r="A13" s="36">
        <v>5</v>
      </c>
      <c r="B13"/>
      <c r="C13" s="46" t="s">
        <v>221</v>
      </c>
      <c r="D13" s="3" t="s">
        <v>31</v>
      </c>
      <c r="E13" s="4">
        <v>200.5</v>
      </c>
      <c r="F13" s="24"/>
      <c r="G13" s="37">
        <f t="shared" si="0"/>
        <v>0</v>
      </c>
    </row>
    <row r="14" spans="1:8" ht="45">
      <c r="A14" s="36">
        <v>6</v>
      </c>
      <c r="B14"/>
      <c r="C14" s="46" t="s">
        <v>222</v>
      </c>
      <c r="D14" s="3" t="s">
        <v>31</v>
      </c>
      <c r="E14" s="4">
        <v>200.5</v>
      </c>
      <c r="F14" s="24"/>
      <c r="G14" s="37">
        <f t="shared" si="0"/>
        <v>0</v>
      </c>
    </row>
    <row r="15" spans="1:8" ht="45">
      <c r="A15" s="36">
        <v>7</v>
      </c>
      <c r="B15" s="1" t="s">
        <v>223</v>
      </c>
      <c r="C15" s="2" t="s">
        <v>224</v>
      </c>
      <c r="D15" s="3" t="s">
        <v>31</v>
      </c>
      <c r="E15" s="4" t="s">
        <v>225</v>
      </c>
      <c r="F15" s="24"/>
      <c r="G15" s="37">
        <f t="shared" si="0"/>
        <v>0</v>
      </c>
    </row>
    <row r="16" spans="1:8" ht="45">
      <c r="A16" s="36">
        <v>8</v>
      </c>
      <c r="B16" s="1" t="s">
        <v>223</v>
      </c>
      <c r="C16" s="2" t="s">
        <v>226</v>
      </c>
      <c r="D16" s="3" t="s">
        <v>31</v>
      </c>
      <c r="E16" s="4" t="s">
        <v>225</v>
      </c>
      <c r="F16" s="24"/>
      <c r="G16" s="37">
        <f t="shared" si="0"/>
        <v>0</v>
      </c>
    </row>
    <row r="17" spans="1:8" ht="30">
      <c r="A17" s="36">
        <v>9</v>
      </c>
      <c r="B17" s="1" t="s">
        <v>227</v>
      </c>
      <c r="C17" s="2" t="s">
        <v>228</v>
      </c>
      <c r="D17" s="3" t="s">
        <v>229</v>
      </c>
      <c r="E17" s="4" t="s">
        <v>230</v>
      </c>
      <c r="F17" s="24"/>
      <c r="G17" s="37">
        <f t="shared" si="0"/>
        <v>0</v>
      </c>
    </row>
    <row r="18" spans="1:8" ht="30">
      <c r="A18" s="36">
        <v>10</v>
      </c>
      <c r="B18" s="1" t="s">
        <v>231</v>
      </c>
      <c r="C18" s="2" t="s">
        <v>232</v>
      </c>
      <c r="D18" s="3" t="s">
        <v>229</v>
      </c>
      <c r="E18" s="4" t="s">
        <v>230</v>
      </c>
      <c r="F18" s="24"/>
      <c r="G18" s="37">
        <f t="shared" si="0"/>
        <v>0</v>
      </c>
    </row>
    <row r="19" spans="1:8" ht="30">
      <c r="A19" s="36">
        <v>11</v>
      </c>
      <c r="B19" s="1" t="s">
        <v>233</v>
      </c>
      <c r="C19" s="2" t="s">
        <v>234</v>
      </c>
      <c r="D19" s="3" t="s">
        <v>229</v>
      </c>
      <c r="E19" s="4" t="s">
        <v>235</v>
      </c>
      <c r="F19" s="24"/>
      <c r="G19" s="37">
        <f t="shared" si="0"/>
        <v>0</v>
      </c>
    </row>
    <row r="20" spans="1:8" ht="30">
      <c r="A20" s="36">
        <v>12</v>
      </c>
      <c r="B20" s="1" t="s">
        <v>236</v>
      </c>
      <c r="C20" s="2" t="s">
        <v>237</v>
      </c>
      <c r="D20" s="3" t="s">
        <v>229</v>
      </c>
      <c r="E20" s="4" t="s">
        <v>235</v>
      </c>
      <c r="F20" s="24"/>
      <c r="G20" s="37">
        <f t="shared" si="0"/>
        <v>0</v>
      </c>
    </row>
    <row r="21" spans="1:8" ht="30">
      <c r="A21" s="36">
        <v>13</v>
      </c>
      <c r="B21" s="1"/>
      <c r="C21" s="2" t="s">
        <v>238</v>
      </c>
      <c r="D21" s="3" t="s">
        <v>37</v>
      </c>
      <c r="E21" s="4">
        <v>4</v>
      </c>
      <c r="F21" s="24"/>
      <c r="G21" s="37">
        <f t="shared" si="0"/>
        <v>0</v>
      </c>
    </row>
    <row r="22" spans="1:8" ht="15">
      <c r="A22" s="36">
        <v>14</v>
      </c>
      <c r="B22" s="1">
        <v>9992100027</v>
      </c>
      <c r="C22" s="2" t="s">
        <v>36</v>
      </c>
      <c r="D22" s="3" t="s">
        <v>37</v>
      </c>
      <c r="E22" s="4">
        <v>4</v>
      </c>
      <c r="F22" s="24"/>
      <c r="G22" s="37">
        <f t="shared" si="0"/>
        <v>0</v>
      </c>
    </row>
    <row r="23" spans="1:8" ht="30">
      <c r="A23" s="36">
        <v>15</v>
      </c>
      <c r="B23" s="1" t="s">
        <v>64</v>
      </c>
      <c r="C23" s="2" t="s">
        <v>65</v>
      </c>
      <c r="D23" s="3" t="s">
        <v>31</v>
      </c>
      <c r="E23" s="4">
        <v>115.5</v>
      </c>
      <c r="F23" s="24"/>
      <c r="G23" s="37">
        <f t="shared" si="0"/>
        <v>0</v>
      </c>
    </row>
    <row r="24" spans="1:8" ht="15">
      <c r="A24" s="36">
        <v>16</v>
      </c>
      <c r="B24" s="1">
        <v>9992132093</v>
      </c>
      <c r="C24" s="2" t="s">
        <v>34</v>
      </c>
      <c r="D24" s="3" t="s">
        <v>31</v>
      </c>
      <c r="E24" s="4">
        <v>120.8</v>
      </c>
      <c r="F24" s="24"/>
      <c r="G24" s="37">
        <f t="shared" si="0"/>
        <v>0</v>
      </c>
    </row>
    <row r="25" spans="1:8" ht="15">
      <c r="A25" s="36">
        <v>17</v>
      </c>
      <c r="B25" s="1" t="s">
        <v>66</v>
      </c>
      <c r="C25" s="2" t="s">
        <v>67</v>
      </c>
      <c r="D25" s="3" t="s">
        <v>31</v>
      </c>
      <c r="E25" s="4">
        <v>120.8</v>
      </c>
      <c r="F25" s="24"/>
      <c r="G25" s="37">
        <f t="shared" si="0"/>
        <v>0</v>
      </c>
    </row>
    <row r="26" spans="1:8" ht="30">
      <c r="A26" s="36">
        <v>18</v>
      </c>
      <c r="B26" s="1" t="s">
        <v>79</v>
      </c>
      <c r="C26" s="2" t="s">
        <v>80</v>
      </c>
      <c r="D26" s="3" t="s">
        <v>18</v>
      </c>
      <c r="E26" s="4">
        <v>484</v>
      </c>
      <c r="F26" s="24"/>
      <c r="G26" s="37">
        <f t="shared" si="0"/>
        <v>0</v>
      </c>
    </row>
    <row r="27" spans="1:8" ht="30">
      <c r="A27" s="36">
        <v>19</v>
      </c>
      <c r="B27" s="1" t="s">
        <v>81</v>
      </c>
      <c r="C27" s="2" t="s">
        <v>82</v>
      </c>
      <c r="D27" s="3" t="s">
        <v>18</v>
      </c>
      <c r="E27" s="4">
        <v>484</v>
      </c>
      <c r="F27" s="24"/>
      <c r="G27" s="37">
        <f t="shared" si="0"/>
        <v>0</v>
      </c>
    </row>
    <row r="28" spans="1:8" ht="30">
      <c r="A28" s="36">
        <v>20</v>
      </c>
      <c r="B28" s="47" t="s">
        <v>239</v>
      </c>
      <c r="C28" s="2" t="s">
        <v>83</v>
      </c>
      <c r="D28" s="3" t="s">
        <v>18</v>
      </c>
      <c r="E28" s="4" t="s">
        <v>240</v>
      </c>
      <c r="F28" s="24"/>
      <c r="G28" s="37">
        <f t="shared" si="0"/>
        <v>0</v>
      </c>
    </row>
    <row r="29" spans="1:8" ht="30">
      <c r="A29" s="36">
        <v>21</v>
      </c>
      <c r="B29" s="1">
        <v>8101115212</v>
      </c>
      <c r="C29" s="2" t="s">
        <v>85</v>
      </c>
      <c r="D29" s="3" t="s">
        <v>86</v>
      </c>
      <c r="E29" s="4" t="s">
        <v>241</v>
      </c>
      <c r="F29" s="24"/>
      <c r="G29" s="37">
        <f t="shared" si="0"/>
        <v>0</v>
      </c>
    </row>
    <row r="30" spans="1:8" ht="15">
      <c r="A30" s="36">
        <v>22</v>
      </c>
      <c r="B30" s="1">
        <v>1302000112</v>
      </c>
      <c r="C30" s="2" t="s">
        <v>88</v>
      </c>
      <c r="D30" s="3" t="s">
        <v>89</v>
      </c>
      <c r="E30" s="4"/>
      <c r="F30" s="24"/>
      <c r="G30" s="37">
        <f t="shared" si="0"/>
        <v>0</v>
      </c>
    </row>
    <row r="31" spans="1:8">
      <c r="A31" s="35" t="s">
        <v>3</v>
      </c>
      <c r="B31" s="348" t="s">
        <v>91</v>
      </c>
      <c r="C31" s="348"/>
      <c r="D31" s="348"/>
      <c r="E31" s="348"/>
      <c r="F31" s="348"/>
      <c r="G31" s="349"/>
    </row>
    <row r="32" spans="1:8" ht="15.75">
      <c r="A32" s="36">
        <v>23</v>
      </c>
      <c r="B32" s="20"/>
      <c r="C32" s="53" t="s">
        <v>92</v>
      </c>
      <c r="D32" s="5" t="s">
        <v>17</v>
      </c>
      <c r="E32" s="6">
        <v>770</v>
      </c>
      <c r="F32" s="27"/>
      <c r="G32" s="37">
        <f t="shared" si="0"/>
        <v>0</v>
      </c>
      <c r="H32" t="s">
        <v>120</v>
      </c>
    </row>
    <row r="33" spans="1:8" ht="15.75">
      <c r="A33" s="36">
        <f>A32+1</f>
        <v>24</v>
      </c>
      <c r="B33" s="20"/>
      <c r="C33" s="53" t="s">
        <v>93</v>
      </c>
      <c r="D33" s="5" t="s">
        <v>17</v>
      </c>
      <c r="E33" s="6">
        <v>770</v>
      </c>
      <c r="F33" s="27"/>
      <c r="G33" s="37">
        <f t="shared" si="0"/>
        <v>0</v>
      </c>
      <c r="H33" t="s">
        <v>121</v>
      </c>
    </row>
    <row r="34" spans="1:8" ht="30">
      <c r="A34" s="36">
        <f t="shared" ref="A34:A47" si="1">A33+1</f>
        <v>25</v>
      </c>
      <c r="B34" s="20"/>
      <c r="C34" s="53" t="s">
        <v>270</v>
      </c>
      <c r="D34" s="5" t="s">
        <v>17</v>
      </c>
      <c r="E34" s="6">
        <v>3.4</v>
      </c>
      <c r="F34" s="27"/>
      <c r="G34" s="37">
        <f t="shared" si="0"/>
        <v>0</v>
      </c>
      <c r="H34" t="s">
        <v>122</v>
      </c>
    </row>
    <row r="35" spans="1:8" ht="45">
      <c r="A35" s="36">
        <f t="shared" si="1"/>
        <v>26</v>
      </c>
      <c r="B35" s="20"/>
      <c r="C35" s="53" t="s">
        <v>508</v>
      </c>
      <c r="D35" s="5" t="s">
        <v>18</v>
      </c>
      <c r="E35" s="6">
        <v>393</v>
      </c>
      <c r="F35" s="27"/>
      <c r="G35" s="37">
        <f t="shared" si="0"/>
        <v>0</v>
      </c>
      <c r="H35" t="s">
        <v>123</v>
      </c>
    </row>
    <row r="36" spans="1:8" ht="30">
      <c r="A36" s="36">
        <f t="shared" si="1"/>
        <v>27</v>
      </c>
      <c r="B36" s="20"/>
      <c r="C36" s="53" t="s">
        <v>271</v>
      </c>
      <c r="D36" s="5" t="s">
        <v>96</v>
      </c>
      <c r="E36" s="6">
        <v>895</v>
      </c>
      <c r="F36" s="27"/>
      <c r="G36" s="37">
        <f t="shared" si="0"/>
        <v>0</v>
      </c>
      <c r="H36"/>
    </row>
    <row r="37" spans="1:8" ht="15.75">
      <c r="A37" s="36">
        <f t="shared" si="1"/>
        <v>28</v>
      </c>
      <c r="B37" s="20"/>
      <c r="C37" s="53" t="s">
        <v>272</v>
      </c>
      <c r="D37" s="5" t="s">
        <v>96</v>
      </c>
      <c r="E37" s="6">
        <v>895</v>
      </c>
      <c r="F37" s="27"/>
      <c r="G37" s="37">
        <f t="shared" ref="G37:G47" si="2">E37*F37</f>
        <v>0</v>
      </c>
      <c r="H37" t="s">
        <v>124</v>
      </c>
    </row>
    <row r="38" spans="1:8" ht="30">
      <c r="A38" s="36">
        <f t="shared" si="1"/>
        <v>29</v>
      </c>
      <c r="B38" s="20"/>
      <c r="C38" s="53" t="s">
        <v>264</v>
      </c>
      <c r="D38" s="5" t="s">
        <v>96</v>
      </c>
      <c r="E38" s="6">
        <v>970</v>
      </c>
      <c r="F38" s="27"/>
      <c r="G38" s="37">
        <f t="shared" si="2"/>
        <v>0</v>
      </c>
      <c r="H38"/>
    </row>
    <row r="39" spans="1:8" ht="15.75">
      <c r="A39" s="36">
        <f t="shared" si="1"/>
        <v>30</v>
      </c>
      <c r="B39" s="20"/>
      <c r="C39" s="53" t="s">
        <v>265</v>
      </c>
      <c r="D39" s="5" t="s">
        <v>96</v>
      </c>
      <c r="E39" s="6">
        <v>970</v>
      </c>
      <c r="F39" s="27"/>
      <c r="G39" s="37">
        <f t="shared" si="2"/>
        <v>0</v>
      </c>
      <c r="H39" t="s">
        <v>125</v>
      </c>
    </row>
    <row r="40" spans="1:8" ht="30">
      <c r="A40" s="36">
        <f t="shared" si="1"/>
        <v>31</v>
      </c>
      <c r="B40" s="20"/>
      <c r="C40" s="53" t="s">
        <v>278</v>
      </c>
      <c r="D40" s="5" t="s">
        <v>96</v>
      </c>
      <c r="E40" s="6">
        <v>570</v>
      </c>
      <c r="F40" s="27"/>
      <c r="G40" s="37">
        <f t="shared" si="2"/>
        <v>0</v>
      </c>
      <c r="H40" t="s">
        <v>125</v>
      </c>
    </row>
    <row r="41" spans="1:8" ht="45">
      <c r="A41" s="36">
        <f t="shared" si="1"/>
        <v>32</v>
      </c>
      <c r="B41" s="20"/>
      <c r="C41" s="53" t="s">
        <v>279</v>
      </c>
      <c r="D41" s="5" t="s">
        <v>17</v>
      </c>
      <c r="E41" s="6">
        <v>66</v>
      </c>
      <c r="F41" s="27"/>
      <c r="G41" s="37">
        <f t="shared" si="2"/>
        <v>0</v>
      </c>
      <c r="H41" t="s">
        <v>126</v>
      </c>
    </row>
    <row r="42" spans="1:8" ht="15.75">
      <c r="A42" s="36">
        <f t="shared" si="1"/>
        <v>33</v>
      </c>
      <c r="B42" s="20"/>
      <c r="C42" s="53" t="s">
        <v>104</v>
      </c>
      <c r="D42" s="5" t="s">
        <v>17</v>
      </c>
      <c r="E42" s="6">
        <v>0.4</v>
      </c>
      <c r="F42" s="27"/>
      <c r="G42" s="37">
        <f t="shared" si="2"/>
        <v>0</v>
      </c>
      <c r="H42" t="s">
        <v>127</v>
      </c>
    </row>
    <row r="43" spans="1:8" ht="30">
      <c r="A43" s="36">
        <f t="shared" si="1"/>
        <v>34</v>
      </c>
      <c r="B43" s="20"/>
      <c r="C43" s="53" t="s">
        <v>106</v>
      </c>
      <c r="D43" s="5" t="s">
        <v>18</v>
      </c>
      <c r="E43" s="6">
        <v>455</v>
      </c>
      <c r="F43" s="27"/>
      <c r="G43" s="37">
        <f t="shared" si="2"/>
        <v>0</v>
      </c>
      <c r="H43"/>
    </row>
    <row r="44" spans="1:8" ht="30">
      <c r="A44" s="36">
        <f t="shared" si="1"/>
        <v>35</v>
      </c>
      <c r="B44" s="20"/>
      <c r="C44" s="53" t="s">
        <v>112</v>
      </c>
      <c r="D44" s="5" t="s">
        <v>96</v>
      </c>
      <c r="E44" s="6">
        <v>17804</v>
      </c>
      <c r="F44" s="27"/>
      <c r="G44" s="37">
        <f t="shared" si="2"/>
        <v>0</v>
      </c>
      <c r="H44"/>
    </row>
    <row r="45" spans="1:8" ht="15.75">
      <c r="A45" s="36">
        <f t="shared" si="1"/>
        <v>36</v>
      </c>
      <c r="B45" s="20"/>
      <c r="C45" s="53" t="s">
        <v>21</v>
      </c>
      <c r="D45" s="5" t="s">
        <v>96</v>
      </c>
      <c r="E45" s="6">
        <v>17804</v>
      </c>
      <c r="F45" s="27"/>
      <c r="G45" s="37">
        <f t="shared" si="2"/>
        <v>0</v>
      </c>
      <c r="H45" t="s">
        <v>128</v>
      </c>
    </row>
    <row r="46" spans="1:8" ht="30">
      <c r="A46" s="36">
        <f t="shared" si="1"/>
        <v>37</v>
      </c>
      <c r="B46" s="20"/>
      <c r="C46" s="60" t="s">
        <v>280</v>
      </c>
      <c r="D46" s="5" t="s">
        <v>18</v>
      </c>
      <c r="E46" s="6">
        <v>484</v>
      </c>
      <c r="F46" s="27"/>
      <c r="G46" s="37">
        <f t="shared" si="2"/>
        <v>0</v>
      </c>
      <c r="H46" t="s">
        <v>129</v>
      </c>
    </row>
    <row r="47" spans="1:8" ht="30">
      <c r="A47" s="36">
        <f t="shared" si="1"/>
        <v>38</v>
      </c>
      <c r="B47" s="20"/>
      <c r="C47" s="60" t="s">
        <v>281</v>
      </c>
      <c r="D47" s="5" t="s">
        <v>18</v>
      </c>
      <c r="E47" s="6">
        <v>484</v>
      </c>
      <c r="F47" s="27"/>
      <c r="G47" s="37">
        <f t="shared" si="2"/>
        <v>0</v>
      </c>
      <c r="H47" t="s">
        <v>130</v>
      </c>
    </row>
    <row r="48" spans="1:8">
      <c r="A48" s="35" t="s">
        <v>4</v>
      </c>
      <c r="B48" s="348" t="s">
        <v>469</v>
      </c>
      <c r="C48" s="348"/>
      <c r="D48" s="348"/>
      <c r="E48" s="348"/>
      <c r="F48" s="348"/>
      <c r="G48" s="349"/>
    </row>
    <row r="49" spans="1:7" ht="25.5">
      <c r="A49" s="36">
        <v>90</v>
      </c>
      <c r="B49" s="20"/>
      <c r="C49" s="41" t="s">
        <v>611</v>
      </c>
      <c r="D49" s="20" t="s">
        <v>11</v>
      </c>
      <c r="E49" s="20">
        <v>23</v>
      </c>
      <c r="F49" s="25"/>
      <c r="G49" s="37">
        <f>E49*F49</f>
        <v>0</v>
      </c>
    </row>
    <row r="50" spans="1:7" ht="25.5">
      <c r="A50" s="36">
        <v>91</v>
      </c>
      <c r="B50" s="20"/>
      <c r="C50" s="41" t="s">
        <v>612</v>
      </c>
      <c r="D50" s="20" t="s">
        <v>8</v>
      </c>
      <c r="E50" s="20">
        <v>4</v>
      </c>
      <c r="F50" s="25"/>
      <c r="G50" s="37">
        <f>E50*F50</f>
        <v>0</v>
      </c>
    </row>
    <row r="51" spans="1:7">
      <c r="A51" s="36">
        <v>92</v>
      </c>
      <c r="B51" s="20"/>
      <c r="C51" s="41" t="s">
        <v>613</v>
      </c>
      <c r="D51" s="20" t="s">
        <v>8</v>
      </c>
      <c r="E51" s="20">
        <v>16</v>
      </c>
      <c r="F51" s="25"/>
      <c r="G51" s="37">
        <f>E51*F51</f>
        <v>0</v>
      </c>
    </row>
    <row r="52" spans="1:7">
      <c r="A52" s="35" t="s">
        <v>5</v>
      </c>
      <c r="B52" s="348" t="s">
        <v>470</v>
      </c>
      <c r="C52" s="348"/>
      <c r="D52" s="348"/>
      <c r="E52" s="348"/>
      <c r="F52" s="348"/>
      <c r="G52" s="349"/>
    </row>
    <row r="53" spans="1:7" ht="15">
      <c r="A53" s="36">
        <v>111</v>
      </c>
      <c r="B53" s="20"/>
      <c r="C53" s="135" t="s">
        <v>562</v>
      </c>
      <c r="D53" s="136"/>
      <c r="E53" s="136"/>
      <c r="F53" s="136"/>
      <c r="G53" s="37"/>
    </row>
    <row r="54" spans="1:7" ht="42.75">
      <c r="A54" s="36">
        <v>112</v>
      </c>
      <c r="B54" s="20"/>
      <c r="C54" s="137" t="s">
        <v>563</v>
      </c>
      <c r="D54" s="136" t="s">
        <v>472</v>
      </c>
      <c r="E54" s="136">
        <v>1</v>
      </c>
      <c r="F54" s="136">
        <v>250</v>
      </c>
      <c r="G54" s="37">
        <f t="shared" ref="G54:G82" si="3">E54*F54</f>
        <v>250</v>
      </c>
    </row>
    <row r="55" spans="1:7" ht="14.25">
      <c r="A55" s="36">
        <v>113</v>
      </c>
      <c r="B55" s="20"/>
      <c r="C55" s="137" t="s">
        <v>564</v>
      </c>
      <c r="D55" s="136"/>
      <c r="E55" s="136"/>
      <c r="F55" s="136"/>
      <c r="G55" s="37">
        <f t="shared" si="3"/>
        <v>0</v>
      </c>
    </row>
    <row r="56" spans="1:7" ht="14.25">
      <c r="A56" s="36">
        <v>114</v>
      </c>
      <c r="B56" s="20"/>
      <c r="C56" s="137" t="s">
        <v>565</v>
      </c>
      <c r="D56" s="136"/>
      <c r="E56" s="136"/>
      <c r="F56" s="136"/>
      <c r="G56" s="37">
        <f t="shared" si="3"/>
        <v>0</v>
      </c>
    </row>
    <row r="57" spans="1:7" ht="14.25">
      <c r="A57" s="36">
        <v>115</v>
      </c>
      <c r="B57" s="20"/>
      <c r="C57" s="137" t="s">
        <v>566</v>
      </c>
      <c r="D57" s="136"/>
      <c r="E57" s="136"/>
      <c r="F57" s="136"/>
      <c r="G57" s="37">
        <f t="shared" si="3"/>
        <v>0</v>
      </c>
    </row>
    <row r="58" spans="1:7" ht="28.5">
      <c r="A58" s="36">
        <v>116</v>
      </c>
      <c r="B58" s="20"/>
      <c r="C58" s="137" t="s">
        <v>567</v>
      </c>
      <c r="D58" s="136"/>
      <c r="E58" s="136"/>
      <c r="F58" s="136"/>
      <c r="G58" s="37">
        <f t="shared" si="3"/>
        <v>0</v>
      </c>
    </row>
    <row r="59" spans="1:7" ht="28.5">
      <c r="A59" s="36">
        <v>117</v>
      </c>
      <c r="B59" s="20"/>
      <c r="C59" s="137" t="s">
        <v>568</v>
      </c>
      <c r="D59" s="136"/>
      <c r="E59" s="136"/>
      <c r="F59" s="136"/>
      <c r="G59" s="37">
        <f t="shared" si="3"/>
        <v>0</v>
      </c>
    </row>
    <row r="60" spans="1:7" ht="14.25">
      <c r="A60" s="36">
        <v>118</v>
      </c>
      <c r="B60" s="20"/>
      <c r="C60" s="137" t="s">
        <v>569</v>
      </c>
      <c r="D60" s="136" t="s">
        <v>8</v>
      </c>
      <c r="E60" s="136">
        <v>6</v>
      </c>
      <c r="F60" s="136">
        <v>170</v>
      </c>
      <c r="G60" s="37">
        <f t="shared" si="3"/>
        <v>1020</v>
      </c>
    </row>
    <row r="61" spans="1:7" ht="14.25">
      <c r="A61" s="36">
        <v>119</v>
      </c>
      <c r="B61" s="20"/>
      <c r="C61" s="137" t="s">
        <v>570</v>
      </c>
      <c r="D61" s="136" t="s">
        <v>8</v>
      </c>
      <c r="E61" s="136">
        <v>12</v>
      </c>
      <c r="F61" s="136">
        <v>10</v>
      </c>
      <c r="G61" s="37">
        <f t="shared" si="3"/>
        <v>120</v>
      </c>
    </row>
    <row r="62" spans="1:7" ht="28.5">
      <c r="A62" s="36">
        <v>120</v>
      </c>
      <c r="B62" s="20"/>
      <c r="C62" s="137" t="s">
        <v>571</v>
      </c>
      <c r="D62" s="136" t="s">
        <v>8</v>
      </c>
      <c r="E62" s="136">
        <v>1</v>
      </c>
      <c r="F62" s="136">
        <v>20</v>
      </c>
      <c r="G62" s="37">
        <f t="shared" si="3"/>
        <v>20</v>
      </c>
    </row>
    <row r="63" spans="1:7" ht="28.5">
      <c r="A63" s="36">
        <v>121</v>
      </c>
      <c r="B63" s="20"/>
      <c r="C63" s="137" t="s">
        <v>572</v>
      </c>
      <c r="D63" s="136" t="s">
        <v>8</v>
      </c>
      <c r="E63" s="136">
        <v>1</v>
      </c>
      <c r="F63" s="136">
        <v>15</v>
      </c>
      <c r="G63" s="37">
        <f t="shared" si="3"/>
        <v>15</v>
      </c>
    </row>
    <row r="64" spans="1:7" ht="28.5">
      <c r="A64" s="36">
        <v>122</v>
      </c>
      <c r="B64" s="20"/>
      <c r="C64" s="137" t="s">
        <v>573</v>
      </c>
      <c r="D64" s="136" t="s">
        <v>8</v>
      </c>
      <c r="E64" s="136">
        <v>3</v>
      </c>
      <c r="F64" s="136">
        <v>12</v>
      </c>
      <c r="G64" s="37">
        <f t="shared" si="3"/>
        <v>36</v>
      </c>
    </row>
    <row r="65" spans="1:7" ht="14.25">
      <c r="A65" s="36">
        <v>123</v>
      </c>
      <c r="B65" s="20"/>
      <c r="C65" s="137" t="s">
        <v>490</v>
      </c>
      <c r="D65" s="136" t="s">
        <v>8</v>
      </c>
      <c r="E65" s="136">
        <v>6</v>
      </c>
      <c r="F65" s="136">
        <v>2.7</v>
      </c>
      <c r="G65" s="37">
        <f t="shared" si="3"/>
        <v>16.200000000000003</v>
      </c>
    </row>
    <row r="66" spans="1:7" ht="14.25">
      <c r="A66" s="36">
        <v>124</v>
      </c>
      <c r="B66" s="20"/>
      <c r="C66" s="137" t="s">
        <v>574</v>
      </c>
      <c r="D66" s="136" t="s">
        <v>11</v>
      </c>
      <c r="E66" s="136">
        <v>20</v>
      </c>
      <c r="F66" s="136">
        <v>1</v>
      </c>
      <c r="G66" s="37">
        <f t="shared" si="3"/>
        <v>20</v>
      </c>
    </row>
    <row r="67" spans="1:7" ht="28.5">
      <c r="A67" s="36">
        <v>125</v>
      </c>
      <c r="B67" s="20"/>
      <c r="C67" s="137" t="s">
        <v>575</v>
      </c>
      <c r="D67" s="136" t="s">
        <v>487</v>
      </c>
      <c r="E67" s="136">
        <v>55</v>
      </c>
      <c r="F67" s="136">
        <v>1.57</v>
      </c>
      <c r="G67" s="37">
        <f t="shared" si="3"/>
        <v>86.350000000000009</v>
      </c>
    </row>
    <row r="68" spans="1:7" ht="14.25">
      <c r="A68" s="36">
        <v>126</v>
      </c>
      <c r="B68" s="20"/>
      <c r="C68" s="137" t="s">
        <v>576</v>
      </c>
      <c r="D68" s="136" t="s">
        <v>487</v>
      </c>
      <c r="E68" s="136">
        <v>5</v>
      </c>
      <c r="F68" s="136">
        <v>1.72</v>
      </c>
      <c r="G68" s="37">
        <f t="shared" si="3"/>
        <v>8.6</v>
      </c>
    </row>
    <row r="69" spans="1:7" ht="28.5">
      <c r="A69" s="36">
        <v>127</v>
      </c>
      <c r="B69" s="20"/>
      <c r="C69" s="137" t="s">
        <v>577</v>
      </c>
      <c r="D69" s="136" t="s">
        <v>487</v>
      </c>
      <c r="E69" s="136">
        <v>30</v>
      </c>
      <c r="F69" s="136">
        <v>2.1</v>
      </c>
      <c r="G69" s="37">
        <f t="shared" si="3"/>
        <v>63</v>
      </c>
    </row>
    <row r="70" spans="1:7" ht="42.75">
      <c r="A70" s="36">
        <v>128</v>
      </c>
      <c r="B70" s="20"/>
      <c r="C70" s="137" t="s">
        <v>578</v>
      </c>
      <c r="D70" s="136" t="s">
        <v>11</v>
      </c>
      <c r="E70" s="136">
        <v>50</v>
      </c>
      <c r="F70" s="136">
        <v>25</v>
      </c>
      <c r="G70" s="37">
        <f t="shared" si="3"/>
        <v>1250</v>
      </c>
    </row>
    <row r="71" spans="1:7" ht="15">
      <c r="A71" s="36">
        <v>129</v>
      </c>
      <c r="B71" s="20"/>
      <c r="C71" s="138" t="s">
        <v>579</v>
      </c>
      <c r="D71" s="139"/>
      <c r="E71" s="139"/>
      <c r="F71" s="139"/>
      <c r="G71" s="37">
        <f t="shared" si="3"/>
        <v>0</v>
      </c>
    </row>
    <row r="72" spans="1:7" ht="42.75">
      <c r="A72" s="36">
        <v>130</v>
      </c>
      <c r="B72" s="20"/>
      <c r="C72" s="137" t="s">
        <v>580</v>
      </c>
      <c r="D72" s="136" t="s">
        <v>8</v>
      </c>
      <c r="E72" s="136">
        <v>1</v>
      </c>
      <c r="F72" s="136">
        <v>150</v>
      </c>
      <c r="G72" s="37">
        <f t="shared" si="3"/>
        <v>150</v>
      </c>
    </row>
    <row r="73" spans="1:7" ht="28.5">
      <c r="A73" s="36">
        <v>131</v>
      </c>
      <c r="B73" s="20"/>
      <c r="C73" s="137" t="s">
        <v>581</v>
      </c>
      <c r="D73" s="136" t="s">
        <v>8</v>
      </c>
      <c r="E73" s="136">
        <v>6</v>
      </c>
      <c r="F73" s="136">
        <v>12</v>
      </c>
      <c r="G73" s="37">
        <f t="shared" si="3"/>
        <v>72</v>
      </c>
    </row>
    <row r="74" spans="1:7" ht="28.5">
      <c r="A74" s="36">
        <v>132</v>
      </c>
      <c r="B74" s="20"/>
      <c r="C74" s="137" t="s">
        <v>582</v>
      </c>
      <c r="D74" s="136" t="s">
        <v>8</v>
      </c>
      <c r="E74" s="136">
        <v>6</v>
      </c>
      <c r="F74" s="136">
        <v>4.5</v>
      </c>
      <c r="G74" s="37">
        <f t="shared" si="3"/>
        <v>27</v>
      </c>
    </row>
    <row r="75" spans="1:7" ht="28.5">
      <c r="A75" s="36">
        <v>133</v>
      </c>
      <c r="B75" s="20"/>
      <c r="C75" s="137" t="s">
        <v>583</v>
      </c>
      <c r="D75" s="136" t="s">
        <v>8</v>
      </c>
      <c r="E75" s="136">
        <v>3</v>
      </c>
      <c r="F75" s="136">
        <v>5</v>
      </c>
      <c r="G75" s="37">
        <f t="shared" si="3"/>
        <v>15</v>
      </c>
    </row>
    <row r="76" spans="1:7" ht="42.75">
      <c r="A76" s="36">
        <v>134</v>
      </c>
      <c r="B76" s="20"/>
      <c r="C76" s="140" t="s">
        <v>584</v>
      </c>
      <c r="D76" s="141" t="s">
        <v>11</v>
      </c>
      <c r="E76" s="141">
        <v>50</v>
      </c>
      <c r="F76" s="141">
        <v>8</v>
      </c>
      <c r="G76" s="37">
        <f t="shared" si="3"/>
        <v>400</v>
      </c>
    </row>
    <row r="77" spans="1:7" ht="28.5">
      <c r="A77" s="36">
        <v>135</v>
      </c>
      <c r="B77" s="20"/>
      <c r="C77" s="137" t="s">
        <v>585</v>
      </c>
      <c r="D77" s="136" t="s">
        <v>11</v>
      </c>
      <c r="E77" s="136">
        <v>30</v>
      </c>
      <c r="F77" s="136">
        <v>2.7</v>
      </c>
      <c r="G77" s="37">
        <f t="shared" si="3"/>
        <v>81</v>
      </c>
    </row>
    <row r="78" spans="1:7" ht="14.25">
      <c r="A78" s="36">
        <v>136</v>
      </c>
      <c r="B78" s="20"/>
      <c r="C78" s="137" t="s">
        <v>586</v>
      </c>
      <c r="D78" s="136" t="s">
        <v>11</v>
      </c>
      <c r="E78" s="136">
        <v>30</v>
      </c>
      <c r="F78" s="136">
        <v>5.0999999999999996</v>
      </c>
      <c r="G78" s="37">
        <f t="shared" si="3"/>
        <v>153</v>
      </c>
    </row>
    <row r="79" spans="1:7" ht="28.5">
      <c r="A79" s="36">
        <v>137</v>
      </c>
      <c r="B79" s="20"/>
      <c r="C79" s="140" t="s">
        <v>587</v>
      </c>
      <c r="D79" s="141" t="s">
        <v>37</v>
      </c>
      <c r="E79" s="141">
        <v>22</v>
      </c>
      <c r="F79" s="141">
        <v>1.91</v>
      </c>
      <c r="G79" s="37">
        <f t="shared" si="3"/>
        <v>42.019999999999996</v>
      </c>
    </row>
    <row r="80" spans="1:7" ht="28.5">
      <c r="A80" s="36">
        <v>138</v>
      </c>
      <c r="B80" s="20"/>
      <c r="C80" s="142" t="s">
        <v>588</v>
      </c>
      <c r="D80" s="143" t="s">
        <v>37</v>
      </c>
      <c r="E80" s="143">
        <v>2</v>
      </c>
      <c r="F80" s="143">
        <v>1.5</v>
      </c>
      <c r="G80" s="37">
        <f t="shared" si="3"/>
        <v>3</v>
      </c>
    </row>
    <row r="81" spans="1:7" ht="28.5">
      <c r="A81" s="36">
        <v>139</v>
      </c>
      <c r="B81" s="20"/>
      <c r="C81" s="144" t="s">
        <v>589</v>
      </c>
      <c r="D81" s="118" t="s">
        <v>8</v>
      </c>
      <c r="E81" s="145">
        <v>2</v>
      </c>
      <c r="F81" s="143">
        <v>10</v>
      </c>
      <c r="G81" s="37">
        <f t="shared" si="3"/>
        <v>20</v>
      </c>
    </row>
    <row r="82" spans="1:7" ht="42.75">
      <c r="A82" s="36">
        <v>140</v>
      </c>
      <c r="B82" s="20"/>
      <c r="C82" s="146" t="s">
        <v>590</v>
      </c>
      <c r="D82" s="147" t="s">
        <v>19</v>
      </c>
      <c r="E82" s="147">
        <v>3</v>
      </c>
      <c r="F82" s="141">
        <v>10</v>
      </c>
      <c r="G82" s="37">
        <f t="shared" si="3"/>
        <v>30</v>
      </c>
    </row>
    <row r="84" spans="1:7" ht="14.45" customHeight="1">
      <c r="C84" s="356" t="s">
        <v>14</v>
      </c>
      <c r="D84" s="356"/>
      <c r="E84" s="356"/>
      <c r="F84" s="356"/>
      <c r="G84" s="19">
        <f>SUM(G9:G82)</f>
        <v>3898.1699999999996</v>
      </c>
    </row>
    <row r="85" spans="1:7">
      <c r="C85" s="356" t="s">
        <v>13</v>
      </c>
      <c r="D85" s="356"/>
      <c r="E85" s="356"/>
      <c r="F85" s="356"/>
      <c r="G85" s="19">
        <f>(G84)*1.2</f>
        <v>4677.8039999999992</v>
      </c>
    </row>
  </sheetData>
  <mergeCells count="11">
    <mergeCell ref="C85:F85"/>
    <mergeCell ref="A1:G1"/>
    <mergeCell ref="B2:E2"/>
    <mergeCell ref="B3:E3"/>
    <mergeCell ref="B4:E4"/>
    <mergeCell ref="B5:E5"/>
    <mergeCell ref="B8:G8"/>
    <mergeCell ref="B31:G31"/>
    <mergeCell ref="B48:G48"/>
    <mergeCell ref="B52:G52"/>
    <mergeCell ref="C84:F84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39" t="s">
        <v>28</v>
      </c>
      <c r="B1" s="339"/>
      <c r="C1" s="339"/>
      <c r="D1" s="339"/>
      <c r="E1" s="339"/>
      <c r="F1" s="339"/>
      <c r="G1" s="339"/>
    </row>
    <row r="2" spans="1:8" ht="30" customHeight="1">
      <c r="A2" s="18" t="s">
        <v>22</v>
      </c>
      <c r="B2" s="340" t="s">
        <v>23</v>
      </c>
      <c r="C2" s="340"/>
      <c r="D2" s="340"/>
      <c r="E2" s="340"/>
    </row>
    <row r="3" spans="1:8" ht="26.45" customHeight="1">
      <c r="A3" s="18" t="s">
        <v>24</v>
      </c>
      <c r="B3" s="340" t="s">
        <v>863</v>
      </c>
      <c r="C3" s="340"/>
      <c r="D3" s="340"/>
      <c r="E3" s="340"/>
      <c r="G3" s="18"/>
      <c r="H3" s="45"/>
    </row>
    <row r="4" spans="1:8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8">
      <c r="A5" s="18" t="s">
        <v>26</v>
      </c>
      <c r="B5" s="340"/>
      <c r="C5" s="340"/>
      <c r="D5" s="340"/>
      <c r="E5" s="340"/>
      <c r="F5" s="18"/>
      <c r="G5" s="18"/>
    </row>
    <row r="6" spans="1:8" ht="13.5" thickBot="1"/>
    <row r="7" spans="1:8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8" ht="15" customHeight="1">
      <c r="A8" s="35" t="s">
        <v>2</v>
      </c>
      <c r="B8" s="348" t="s">
        <v>29</v>
      </c>
      <c r="C8" s="348"/>
      <c r="D8" s="348"/>
      <c r="E8" s="348"/>
      <c r="F8" s="348"/>
      <c r="G8" s="349"/>
    </row>
    <row r="9" spans="1:8" ht="45">
      <c r="A9" s="36">
        <v>1</v>
      </c>
      <c r="B9" s="24"/>
      <c r="C9" s="2" t="s">
        <v>242</v>
      </c>
      <c r="D9" s="3" t="s">
        <v>19</v>
      </c>
      <c r="E9" s="48">
        <v>1</v>
      </c>
      <c r="F9" s="24"/>
      <c r="G9" s="37">
        <f>E9*F9</f>
        <v>0</v>
      </c>
    </row>
    <row r="10" spans="1:8" ht="30">
      <c r="A10" s="36">
        <v>2</v>
      </c>
      <c r="B10" s="24"/>
      <c r="C10" s="2" t="s">
        <v>243</v>
      </c>
      <c r="D10" s="3" t="s">
        <v>244</v>
      </c>
      <c r="E10" s="4">
        <v>1</v>
      </c>
      <c r="F10" s="24"/>
      <c r="G10" s="37"/>
    </row>
    <row r="11" spans="1:8" ht="30">
      <c r="A11" s="36">
        <v>3</v>
      </c>
      <c r="B11" s="24"/>
      <c r="C11" s="2" t="s">
        <v>252</v>
      </c>
      <c r="D11" s="3" t="s">
        <v>244</v>
      </c>
      <c r="E11" s="48">
        <v>8</v>
      </c>
      <c r="F11" s="24"/>
      <c r="G11" s="37">
        <f>E11*F11</f>
        <v>0</v>
      </c>
    </row>
    <row r="12" spans="1:8" ht="30">
      <c r="A12" s="36">
        <v>4</v>
      </c>
      <c r="B12" s="24"/>
      <c r="C12" s="2" t="s">
        <v>253</v>
      </c>
      <c r="D12" s="3" t="s">
        <v>244</v>
      </c>
      <c r="E12" s="48">
        <v>8</v>
      </c>
      <c r="F12" s="24"/>
      <c r="G12" s="37">
        <f>E12*F12</f>
        <v>0</v>
      </c>
    </row>
    <row r="13" spans="1:8" ht="15">
      <c r="A13" s="36">
        <v>5</v>
      </c>
      <c r="B13" s="24"/>
      <c r="C13" s="2" t="s">
        <v>254</v>
      </c>
      <c r="D13" s="3" t="s">
        <v>244</v>
      </c>
      <c r="E13" s="48">
        <v>2</v>
      </c>
      <c r="F13" s="24"/>
      <c r="G13" s="37">
        <f>E13*F13</f>
        <v>0</v>
      </c>
    </row>
    <row r="14" spans="1:8" ht="15">
      <c r="A14" s="36">
        <v>6</v>
      </c>
      <c r="B14" s="24"/>
      <c r="C14" s="2" t="s">
        <v>255</v>
      </c>
      <c r="D14" s="3" t="s">
        <v>244</v>
      </c>
      <c r="E14" s="48">
        <v>2</v>
      </c>
      <c r="F14" s="24"/>
      <c r="G14" s="37">
        <f>E14*F14</f>
        <v>0</v>
      </c>
    </row>
    <row r="15" spans="1:8">
      <c r="A15" s="35" t="s">
        <v>3</v>
      </c>
      <c r="B15" s="348" t="s">
        <v>91</v>
      </c>
      <c r="C15" s="348"/>
      <c r="D15" s="348"/>
      <c r="E15" s="348"/>
      <c r="F15" s="348"/>
      <c r="G15" s="349"/>
    </row>
    <row r="16" spans="1:8" ht="15.75">
      <c r="A16" s="36">
        <v>1</v>
      </c>
      <c r="B16" s="20"/>
      <c r="C16" s="53" t="s">
        <v>92</v>
      </c>
      <c r="D16" s="5" t="s">
        <v>17</v>
      </c>
      <c r="E16" s="54">
        <v>160</v>
      </c>
      <c r="F16" s="27"/>
      <c r="G16" s="37">
        <f t="shared" ref="G16:G22" si="0">E16*F16</f>
        <v>0</v>
      </c>
      <c r="H16" t="s">
        <v>120</v>
      </c>
    </row>
    <row r="17" spans="1:10" ht="15.75">
      <c r="A17" s="36">
        <v>2</v>
      </c>
      <c r="B17" s="20"/>
      <c r="C17" s="53" t="s">
        <v>93</v>
      </c>
      <c r="D17" s="5" t="s">
        <v>17</v>
      </c>
      <c r="E17" s="54">
        <v>160</v>
      </c>
      <c r="F17" s="27"/>
      <c r="G17" s="37">
        <f t="shared" si="0"/>
        <v>0</v>
      </c>
      <c r="H17" t="s">
        <v>121</v>
      </c>
    </row>
    <row r="18" spans="1:10" ht="30">
      <c r="A18" s="36">
        <v>3</v>
      </c>
      <c r="B18" s="20"/>
      <c r="C18" s="53" t="s">
        <v>263</v>
      </c>
      <c r="D18" s="5" t="s">
        <v>17</v>
      </c>
      <c r="E18" s="6">
        <v>3</v>
      </c>
      <c r="F18" s="27"/>
      <c r="G18" s="37">
        <f t="shared" si="0"/>
        <v>0</v>
      </c>
      <c r="H18" t="s">
        <v>122</v>
      </c>
    </row>
    <row r="19" spans="1:10" ht="30">
      <c r="A19" s="36">
        <f>A18+1</f>
        <v>4</v>
      </c>
      <c r="B19" s="20"/>
      <c r="C19" s="53" t="s">
        <v>505</v>
      </c>
      <c r="D19" s="5" t="s">
        <v>18</v>
      </c>
      <c r="E19" s="54">
        <v>8</v>
      </c>
      <c r="F19" s="27"/>
      <c r="G19" s="37">
        <f t="shared" si="0"/>
        <v>0</v>
      </c>
      <c r="H19" t="s">
        <v>123</v>
      </c>
    </row>
    <row r="20" spans="1:10" ht="30">
      <c r="A20" s="36">
        <f>A19+1</f>
        <v>5</v>
      </c>
      <c r="B20" s="20"/>
      <c r="C20" s="55" t="s">
        <v>264</v>
      </c>
      <c r="D20" s="7" t="s">
        <v>96</v>
      </c>
      <c r="E20" s="56">
        <v>330</v>
      </c>
      <c r="F20" s="27"/>
      <c r="G20" s="37">
        <f t="shared" si="0"/>
        <v>0</v>
      </c>
      <c r="H20"/>
    </row>
    <row r="21" spans="1:10" ht="15.75">
      <c r="A21" s="36">
        <f>A20+1</f>
        <v>6</v>
      </c>
      <c r="B21" s="20"/>
      <c r="C21" s="55" t="s">
        <v>265</v>
      </c>
      <c r="D21" s="7" t="s">
        <v>96</v>
      </c>
      <c r="E21" s="56">
        <v>330</v>
      </c>
      <c r="F21" s="27"/>
      <c r="G21" s="37">
        <f t="shared" si="0"/>
        <v>0</v>
      </c>
      <c r="H21" t="s">
        <v>125</v>
      </c>
    </row>
    <row r="22" spans="1:10" ht="30">
      <c r="A22" s="36">
        <f>A21+1</f>
        <v>7</v>
      </c>
      <c r="B22" s="20"/>
      <c r="C22" s="53" t="s">
        <v>266</v>
      </c>
      <c r="D22" s="5" t="s">
        <v>17</v>
      </c>
      <c r="E22" s="54">
        <v>8</v>
      </c>
      <c r="F22" s="27"/>
      <c r="G22" s="37">
        <f t="shared" si="0"/>
        <v>0</v>
      </c>
      <c r="H22" t="s">
        <v>126</v>
      </c>
    </row>
    <row r="23" spans="1:10">
      <c r="A23" s="35" t="s">
        <v>4</v>
      </c>
      <c r="B23" s="348" t="s">
        <v>131</v>
      </c>
      <c r="C23" s="348"/>
      <c r="D23" s="348"/>
      <c r="E23" s="348"/>
      <c r="F23" s="348"/>
      <c r="G23" s="349"/>
    </row>
    <row r="24" spans="1:10" ht="25.5">
      <c r="A24" s="36">
        <v>90</v>
      </c>
      <c r="B24" s="20"/>
      <c r="C24" s="52" t="s">
        <v>260</v>
      </c>
      <c r="D24" s="50" t="s">
        <v>19</v>
      </c>
      <c r="E24" s="50">
        <v>2</v>
      </c>
      <c r="F24" s="50">
        <v>129.5</v>
      </c>
      <c r="G24" s="37">
        <f>E24*F24</f>
        <v>259</v>
      </c>
    </row>
    <row r="25" spans="1:10" ht="25.5">
      <c r="A25" s="36">
        <v>91</v>
      </c>
      <c r="B25" s="20"/>
      <c r="C25" s="52" t="s">
        <v>261</v>
      </c>
      <c r="D25" s="50" t="s">
        <v>19</v>
      </c>
      <c r="E25" s="50">
        <v>1</v>
      </c>
      <c r="F25" s="50">
        <v>115</v>
      </c>
      <c r="G25" s="37">
        <f>E25*F25</f>
        <v>115</v>
      </c>
    </row>
    <row r="26" spans="1:10">
      <c r="A26" s="36">
        <v>92</v>
      </c>
      <c r="B26" s="20"/>
      <c r="C26" s="52" t="s">
        <v>262</v>
      </c>
      <c r="D26" s="50" t="s">
        <v>19</v>
      </c>
      <c r="E26" s="50">
        <v>3</v>
      </c>
      <c r="F26" s="50">
        <v>39.61</v>
      </c>
      <c r="G26" s="37">
        <f>E26*F26</f>
        <v>118.83</v>
      </c>
    </row>
    <row r="27" spans="1:10">
      <c r="A27" s="35" t="s">
        <v>5</v>
      </c>
      <c r="B27" s="348" t="s">
        <v>614</v>
      </c>
      <c r="C27" s="348"/>
      <c r="D27" s="348"/>
      <c r="E27" s="348"/>
      <c r="F27" s="348"/>
      <c r="G27" s="349"/>
    </row>
    <row r="28" spans="1:10" ht="15.75">
      <c r="A28" s="36">
        <v>111</v>
      </c>
      <c r="B28" s="20"/>
      <c r="C28" s="148" t="s">
        <v>615</v>
      </c>
      <c r="D28" s="149" t="s">
        <v>8</v>
      </c>
      <c r="E28" s="150">
        <v>2</v>
      </c>
      <c r="F28" s="10"/>
      <c r="G28" s="37">
        <f>E28*F28</f>
        <v>0</v>
      </c>
    </row>
    <row r="29" spans="1:10" ht="15.75">
      <c r="A29" s="36">
        <v>112</v>
      </c>
      <c r="B29" s="20"/>
      <c r="C29" s="148" t="s">
        <v>616</v>
      </c>
      <c r="D29" s="149" t="s">
        <v>8</v>
      </c>
      <c r="E29" s="150">
        <v>1</v>
      </c>
      <c r="F29" s="10"/>
      <c r="G29" s="37">
        <f>E29*F29</f>
        <v>0</v>
      </c>
    </row>
    <row r="30" spans="1:10" ht="16.5" thickBot="1">
      <c r="A30" s="36">
        <v>113</v>
      </c>
      <c r="B30" s="20"/>
      <c r="C30" s="151" t="s">
        <v>617</v>
      </c>
      <c r="D30" s="152" t="s">
        <v>8</v>
      </c>
      <c r="E30" s="152">
        <v>2</v>
      </c>
      <c r="F30" s="10"/>
      <c r="G30" s="37">
        <f>E30*F30</f>
        <v>0</v>
      </c>
    </row>
    <row r="31" spans="1:10">
      <c r="A31" s="35" t="s">
        <v>6</v>
      </c>
      <c r="B31" s="348" t="s">
        <v>470</v>
      </c>
      <c r="C31" s="348"/>
      <c r="D31" s="348"/>
      <c r="E31" s="348"/>
      <c r="F31" s="348"/>
      <c r="G31" s="349"/>
    </row>
    <row r="32" spans="1:10" ht="60">
      <c r="A32" s="36">
        <v>1</v>
      </c>
      <c r="B32" s="20"/>
      <c r="C32" s="53" t="s">
        <v>471</v>
      </c>
      <c r="D32" s="357" t="s">
        <v>472</v>
      </c>
      <c r="E32" s="357">
        <v>1</v>
      </c>
      <c r="F32" s="360">
        <v>250</v>
      </c>
      <c r="G32" s="363">
        <f>E32*F32</f>
        <v>250</v>
      </c>
      <c r="J32" s="121"/>
    </row>
    <row r="33" spans="1:10" ht="30">
      <c r="A33" s="36">
        <v>2</v>
      </c>
      <c r="B33" s="20"/>
      <c r="C33" s="53" t="s">
        <v>473</v>
      </c>
      <c r="D33" s="358"/>
      <c r="E33" s="358"/>
      <c r="F33" s="361"/>
      <c r="G33" s="364"/>
      <c r="J33" s="121"/>
    </row>
    <row r="34" spans="1:10" ht="30">
      <c r="A34" s="36">
        <v>3</v>
      </c>
      <c r="B34" s="20"/>
      <c r="C34" s="53" t="s">
        <v>474</v>
      </c>
      <c r="D34" s="358"/>
      <c r="E34" s="358"/>
      <c r="F34" s="361"/>
      <c r="G34" s="364"/>
      <c r="J34" s="121"/>
    </row>
    <row r="35" spans="1:10" ht="30">
      <c r="A35" s="36">
        <v>4</v>
      </c>
      <c r="B35" s="20"/>
      <c r="C35" s="53" t="s">
        <v>475</v>
      </c>
      <c r="D35" s="358"/>
      <c r="E35" s="358"/>
      <c r="F35" s="361"/>
      <c r="G35" s="364"/>
      <c r="J35" s="121"/>
    </row>
    <row r="36" spans="1:10" ht="30">
      <c r="A36" s="36">
        <v>5</v>
      </c>
      <c r="B36" s="20"/>
      <c r="C36" s="53" t="s">
        <v>476</v>
      </c>
      <c r="D36" s="358"/>
      <c r="E36" s="358"/>
      <c r="F36" s="361"/>
      <c r="G36" s="364"/>
      <c r="J36" s="121"/>
    </row>
    <row r="37" spans="1:10" ht="30">
      <c r="A37" s="36">
        <v>6</v>
      </c>
      <c r="B37" s="20"/>
      <c r="C37" s="53" t="s">
        <v>477</v>
      </c>
      <c r="D37" s="359"/>
      <c r="E37" s="359"/>
      <c r="F37" s="362"/>
      <c r="G37" s="365"/>
      <c r="J37" s="121"/>
    </row>
    <row r="38" spans="1:10" ht="45">
      <c r="A38" s="36">
        <v>7</v>
      </c>
      <c r="B38" s="20"/>
      <c r="C38" s="53" t="s">
        <v>478</v>
      </c>
      <c r="D38" s="108" t="s">
        <v>8</v>
      </c>
      <c r="E38" s="108">
        <v>4</v>
      </c>
      <c r="F38" s="109">
        <v>35</v>
      </c>
      <c r="G38" s="37">
        <f t="shared" ref="G38:G61" si="1">E38*F38</f>
        <v>140</v>
      </c>
      <c r="J38" s="121"/>
    </row>
    <row r="39" spans="1:10" ht="15">
      <c r="A39" s="36">
        <v>8</v>
      </c>
      <c r="B39" s="20"/>
      <c r="C39" s="53" t="s">
        <v>479</v>
      </c>
      <c r="D39" s="106" t="s">
        <v>8</v>
      </c>
      <c r="E39" s="106">
        <v>8</v>
      </c>
      <c r="F39" s="107">
        <v>4.9000000000000004</v>
      </c>
      <c r="G39" s="37">
        <f t="shared" si="1"/>
        <v>39.200000000000003</v>
      </c>
      <c r="J39" s="121"/>
    </row>
    <row r="40" spans="1:10" ht="15">
      <c r="A40" s="36">
        <v>9</v>
      </c>
      <c r="B40" s="20"/>
      <c r="C40" s="53" t="s">
        <v>480</v>
      </c>
      <c r="D40" s="108" t="s">
        <v>8</v>
      </c>
      <c r="E40" s="106">
        <v>6</v>
      </c>
      <c r="F40" s="107">
        <v>6.8</v>
      </c>
      <c r="G40" s="37">
        <f t="shared" si="1"/>
        <v>40.799999999999997</v>
      </c>
      <c r="J40" s="121"/>
    </row>
    <row r="41" spans="1:10" ht="15">
      <c r="A41" s="36">
        <v>10</v>
      </c>
      <c r="B41" s="20"/>
      <c r="C41" s="53" t="s">
        <v>481</v>
      </c>
      <c r="D41" s="106" t="s">
        <v>8</v>
      </c>
      <c r="E41" s="106">
        <v>6</v>
      </c>
      <c r="F41" s="107">
        <v>5.64</v>
      </c>
      <c r="G41" s="37">
        <f t="shared" si="1"/>
        <v>33.839999999999996</v>
      </c>
      <c r="J41" s="121"/>
    </row>
    <row r="42" spans="1:10" ht="30">
      <c r="A42" s="36">
        <v>11</v>
      </c>
      <c r="B42" s="20"/>
      <c r="C42" s="53" t="s">
        <v>482</v>
      </c>
      <c r="D42" s="108" t="s">
        <v>8</v>
      </c>
      <c r="E42" s="106">
        <v>4</v>
      </c>
      <c r="F42" s="107">
        <v>3</v>
      </c>
      <c r="G42" s="37">
        <f t="shared" si="1"/>
        <v>12</v>
      </c>
      <c r="J42" s="121"/>
    </row>
    <row r="43" spans="1:10" ht="30">
      <c r="A43" s="36">
        <v>12</v>
      </c>
      <c r="B43" s="20"/>
      <c r="C43" s="53" t="s">
        <v>483</v>
      </c>
      <c r="D43" s="106" t="s">
        <v>8</v>
      </c>
      <c r="E43" s="106">
        <v>2</v>
      </c>
      <c r="F43" s="107">
        <v>3.5</v>
      </c>
      <c r="G43" s="37">
        <f t="shared" si="1"/>
        <v>7</v>
      </c>
      <c r="J43" s="121"/>
    </row>
    <row r="44" spans="1:10" ht="30">
      <c r="A44" s="36">
        <v>13</v>
      </c>
      <c r="B44" s="20"/>
      <c r="C44" s="53" t="s">
        <v>484</v>
      </c>
      <c r="D44" s="108" t="s">
        <v>8</v>
      </c>
      <c r="E44" s="106">
        <v>4</v>
      </c>
      <c r="F44" s="107">
        <v>3.5</v>
      </c>
      <c r="G44" s="37">
        <f t="shared" si="1"/>
        <v>14</v>
      </c>
      <c r="J44" s="121"/>
    </row>
    <row r="45" spans="1:10" ht="15">
      <c r="A45" s="36">
        <v>14</v>
      </c>
      <c r="B45" s="20"/>
      <c r="C45" s="53" t="s">
        <v>485</v>
      </c>
      <c r="D45" s="110" t="s">
        <v>8</v>
      </c>
      <c r="E45" s="110">
        <v>1</v>
      </c>
      <c r="F45" s="111">
        <v>7.72</v>
      </c>
      <c r="G45" s="37">
        <f t="shared" si="1"/>
        <v>7.72</v>
      </c>
      <c r="J45" s="121"/>
    </row>
    <row r="46" spans="1:10" ht="15">
      <c r="A46" s="36">
        <v>15</v>
      </c>
      <c r="B46" s="20"/>
      <c r="C46" s="53" t="s">
        <v>486</v>
      </c>
      <c r="D46" s="112" t="s">
        <v>487</v>
      </c>
      <c r="E46" s="112">
        <v>40</v>
      </c>
      <c r="F46" s="111">
        <v>0.78</v>
      </c>
      <c r="G46" s="37">
        <f t="shared" si="1"/>
        <v>31.200000000000003</v>
      </c>
      <c r="J46" s="121"/>
    </row>
    <row r="47" spans="1:10" ht="15">
      <c r="A47" s="36">
        <v>16</v>
      </c>
      <c r="B47" s="20"/>
      <c r="C47" s="53" t="s">
        <v>488</v>
      </c>
      <c r="D47" s="112" t="s">
        <v>487</v>
      </c>
      <c r="E47" s="112">
        <v>50</v>
      </c>
      <c r="F47" s="111">
        <v>1.1399999999999999</v>
      </c>
      <c r="G47" s="37">
        <f t="shared" si="1"/>
        <v>56.999999999999993</v>
      </c>
      <c r="J47" s="121"/>
    </row>
    <row r="48" spans="1:10" ht="15">
      <c r="A48" s="36">
        <v>17</v>
      </c>
      <c r="B48" s="20"/>
      <c r="C48" s="53" t="s">
        <v>489</v>
      </c>
      <c r="D48" s="112" t="s">
        <v>487</v>
      </c>
      <c r="E48" s="112">
        <v>90</v>
      </c>
      <c r="F48" s="111">
        <v>2.1</v>
      </c>
      <c r="G48" s="37">
        <f t="shared" si="1"/>
        <v>189</v>
      </c>
      <c r="J48" s="121"/>
    </row>
    <row r="49" spans="1:10" ht="15">
      <c r="A49" s="36">
        <v>18</v>
      </c>
      <c r="B49" s="20"/>
      <c r="C49" s="53" t="s">
        <v>490</v>
      </c>
      <c r="D49" s="110" t="s">
        <v>8</v>
      </c>
      <c r="E49" s="110">
        <v>6</v>
      </c>
      <c r="F49" s="111">
        <v>2.7</v>
      </c>
      <c r="G49" s="37">
        <f t="shared" si="1"/>
        <v>16.200000000000003</v>
      </c>
      <c r="J49" s="121"/>
    </row>
    <row r="50" spans="1:10" ht="15">
      <c r="A50" s="36">
        <v>19</v>
      </c>
      <c r="B50" s="20"/>
      <c r="C50" s="53" t="s">
        <v>502</v>
      </c>
      <c r="D50" s="110"/>
      <c r="E50" s="110"/>
      <c r="F50" s="111"/>
      <c r="G50" s="37">
        <f t="shared" si="1"/>
        <v>0</v>
      </c>
      <c r="J50" s="121"/>
    </row>
    <row r="51" spans="1:10" ht="45">
      <c r="A51" s="36">
        <v>20</v>
      </c>
      <c r="B51" s="20"/>
      <c r="C51" s="53" t="s">
        <v>491</v>
      </c>
      <c r="D51" s="113" t="s">
        <v>8</v>
      </c>
      <c r="E51" s="114">
        <v>1</v>
      </c>
      <c r="F51" s="111">
        <v>150</v>
      </c>
      <c r="G51" s="37">
        <f t="shared" si="1"/>
        <v>150</v>
      </c>
      <c r="J51" s="121"/>
    </row>
    <row r="52" spans="1:10" ht="45">
      <c r="A52" s="36">
        <v>21</v>
      </c>
      <c r="B52" s="20"/>
      <c r="C52" s="53" t="s">
        <v>492</v>
      </c>
      <c r="D52" s="110" t="s">
        <v>8</v>
      </c>
      <c r="E52" s="110">
        <v>4</v>
      </c>
      <c r="F52" s="111">
        <v>14</v>
      </c>
      <c r="G52" s="37">
        <f t="shared" si="1"/>
        <v>56</v>
      </c>
      <c r="J52" s="121"/>
    </row>
    <row r="53" spans="1:10" ht="30">
      <c r="A53" s="36">
        <v>22</v>
      </c>
      <c r="B53" s="20"/>
      <c r="C53" s="53" t="s">
        <v>493</v>
      </c>
      <c r="D53" s="110" t="s">
        <v>8</v>
      </c>
      <c r="E53" s="110">
        <v>4</v>
      </c>
      <c r="F53" s="111">
        <v>5.66</v>
      </c>
      <c r="G53" s="37">
        <f t="shared" si="1"/>
        <v>22.64</v>
      </c>
      <c r="J53" s="121"/>
    </row>
    <row r="54" spans="1:10" ht="30">
      <c r="A54" s="36">
        <v>23</v>
      </c>
      <c r="B54" s="20"/>
      <c r="C54" s="53" t="s">
        <v>494</v>
      </c>
      <c r="D54" s="113" t="s">
        <v>8</v>
      </c>
      <c r="E54" s="113">
        <v>8</v>
      </c>
      <c r="F54" s="115">
        <v>2.2599999999999998</v>
      </c>
      <c r="G54" s="37">
        <f t="shared" si="1"/>
        <v>18.079999999999998</v>
      </c>
      <c r="J54" s="121"/>
    </row>
    <row r="55" spans="1:10" ht="15">
      <c r="A55" s="36">
        <v>24</v>
      </c>
      <c r="B55" s="20"/>
      <c r="C55" s="53" t="s">
        <v>495</v>
      </c>
      <c r="D55" s="110" t="s">
        <v>8</v>
      </c>
      <c r="E55" s="110">
        <v>1</v>
      </c>
      <c r="F55" s="111">
        <v>20</v>
      </c>
      <c r="G55" s="37">
        <f t="shared" si="1"/>
        <v>20</v>
      </c>
      <c r="J55" s="121"/>
    </row>
    <row r="56" spans="1:10" ht="15">
      <c r="A56" s="36">
        <v>25</v>
      </c>
      <c r="B56" s="20"/>
      <c r="C56" s="53" t="s">
        <v>496</v>
      </c>
      <c r="D56" s="110" t="s">
        <v>11</v>
      </c>
      <c r="E56" s="110">
        <v>100</v>
      </c>
      <c r="F56" s="111">
        <v>1.1000000000000001</v>
      </c>
      <c r="G56" s="37">
        <f t="shared" si="1"/>
        <v>110.00000000000001</v>
      </c>
      <c r="J56" s="121"/>
    </row>
    <row r="57" spans="1:10" ht="15">
      <c r="A57" s="36">
        <v>26</v>
      </c>
      <c r="B57" s="20"/>
      <c r="C57" s="53" t="s">
        <v>497</v>
      </c>
      <c r="D57" s="110" t="s">
        <v>11</v>
      </c>
      <c r="E57" s="110">
        <v>100</v>
      </c>
      <c r="F57" s="111">
        <v>3.63</v>
      </c>
      <c r="G57" s="37">
        <f t="shared" si="1"/>
        <v>363</v>
      </c>
      <c r="J57" s="121"/>
    </row>
    <row r="58" spans="1:10" ht="30">
      <c r="A58" s="36">
        <v>27</v>
      </c>
      <c r="B58" s="20"/>
      <c r="C58" s="53" t="s">
        <v>498</v>
      </c>
      <c r="D58" s="110" t="s">
        <v>8</v>
      </c>
      <c r="E58" s="110">
        <v>6</v>
      </c>
      <c r="F58" s="111">
        <v>3.2</v>
      </c>
      <c r="G58" s="37">
        <f t="shared" si="1"/>
        <v>19.200000000000003</v>
      </c>
      <c r="J58" s="121"/>
    </row>
    <row r="59" spans="1:10" ht="60">
      <c r="A59" s="36">
        <v>28</v>
      </c>
      <c r="B59" s="20"/>
      <c r="C59" s="53" t="s">
        <v>499</v>
      </c>
      <c r="D59" s="116" t="s">
        <v>19</v>
      </c>
      <c r="E59" s="116">
        <v>4</v>
      </c>
      <c r="F59" s="117">
        <v>1.5</v>
      </c>
      <c r="G59" s="37">
        <f t="shared" si="1"/>
        <v>6</v>
      </c>
      <c r="J59" s="121"/>
    </row>
    <row r="60" spans="1:10" ht="45">
      <c r="A60" s="36">
        <v>29</v>
      </c>
      <c r="B60" s="20"/>
      <c r="C60" s="53" t="s">
        <v>500</v>
      </c>
      <c r="D60" s="116" t="s">
        <v>19</v>
      </c>
      <c r="E60" s="116">
        <v>5</v>
      </c>
      <c r="F60" s="117">
        <v>10</v>
      </c>
      <c r="G60" s="37">
        <f t="shared" si="1"/>
        <v>50</v>
      </c>
      <c r="J60" s="121"/>
    </row>
    <row r="61" spans="1:10" ht="30">
      <c r="A61" s="36">
        <v>30</v>
      </c>
      <c r="B61" s="20"/>
      <c r="C61" s="53" t="s">
        <v>501</v>
      </c>
      <c r="D61" s="118" t="s">
        <v>8</v>
      </c>
      <c r="E61" s="119">
        <v>5</v>
      </c>
      <c r="F61" s="120">
        <v>10</v>
      </c>
      <c r="G61" s="37">
        <f t="shared" si="1"/>
        <v>50</v>
      </c>
      <c r="J61" s="121"/>
    </row>
    <row r="63" spans="1:10" ht="14.45" customHeight="1">
      <c r="C63" s="356" t="s">
        <v>14</v>
      </c>
      <c r="D63" s="356"/>
      <c r="E63" s="356"/>
      <c r="F63" s="356"/>
      <c r="G63" s="19">
        <f>SUM(G9:G61)</f>
        <v>2195.71</v>
      </c>
    </row>
    <row r="64" spans="1:10">
      <c r="C64" s="356" t="s">
        <v>12</v>
      </c>
      <c r="D64" s="356"/>
      <c r="E64" s="356"/>
      <c r="F64" s="356"/>
      <c r="G64" s="19">
        <f>G63*8%</f>
        <v>175.6568</v>
      </c>
    </row>
    <row r="65" spans="3:7">
      <c r="C65" s="356" t="s">
        <v>13</v>
      </c>
      <c r="D65" s="356"/>
      <c r="E65" s="356"/>
      <c r="F65" s="356"/>
      <c r="G65" s="19">
        <f>(G63+G64)*1.2</f>
        <v>2845.6401600000004</v>
      </c>
    </row>
  </sheetData>
  <mergeCells count="17">
    <mergeCell ref="B15:G15"/>
    <mergeCell ref="B23:G23"/>
    <mergeCell ref="B27:G27"/>
    <mergeCell ref="A1:G1"/>
    <mergeCell ref="B2:E2"/>
    <mergeCell ref="B3:E3"/>
    <mergeCell ref="B4:E4"/>
    <mergeCell ref="B5:E5"/>
    <mergeCell ref="B8:G8"/>
    <mergeCell ref="C63:F63"/>
    <mergeCell ref="C64:F64"/>
    <mergeCell ref="C65:F65"/>
    <mergeCell ref="B31:G31"/>
    <mergeCell ref="D32:D37"/>
    <mergeCell ref="E32:E37"/>
    <mergeCell ref="F32:F37"/>
    <mergeCell ref="G32:G37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39" t="s">
        <v>28</v>
      </c>
      <c r="B1" s="339"/>
      <c r="C1" s="339"/>
      <c r="D1" s="339"/>
      <c r="E1" s="339"/>
      <c r="F1" s="339"/>
      <c r="G1" s="339"/>
    </row>
    <row r="2" spans="1:8" ht="30" customHeight="1">
      <c r="A2" s="18" t="s">
        <v>22</v>
      </c>
      <c r="B2" s="340" t="s">
        <v>23</v>
      </c>
      <c r="C2" s="340"/>
      <c r="D2" s="340"/>
      <c r="E2" s="340"/>
    </row>
    <row r="3" spans="1:8" ht="26.45" customHeight="1">
      <c r="A3" s="18" t="s">
        <v>24</v>
      </c>
      <c r="B3" s="340"/>
      <c r="C3" s="340"/>
      <c r="D3" s="340"/>
      <c r="E3" s="340"/>
      <c r="G3" s="18"/>
      <c r="H3" s="45"/>
    </row>
    <row r="4" spans="1:8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8">
      <c r="A5" s="18" t="s">
        <v>26</v>
      </c>
      <c r="B5" s="340"/>
      <c r="C5" s="340"/>
      <c r="D5" s="340"/>
      <c r="E5" s="340"/>
      <c r="F5" s="18"/>
      <c r="G5" s="18"/>
    </row>
    <row r="6" spans="1:8" ht="13.5" thickBot="1"/>
    <row r="7" spans="1:8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8" ht="15" customHeight="1">
      <c r="A8" s="35" t="s">
        <v>2</v>
      </c>
      <c r="B8" s="348" t="s">
        <v>29</v>
      </c>
      <c r="C8" s="348"/>
      <c r="D8" s="348"/>
      <c r="E8" s="348"/>
      <c r="F8" s="348"/>
      <c r="G8" s="349"/>
    </row>
    <row r="9" spans="1:8" ht="45">
      <c r="A9" s="36">
        <v>1</v>
      </c>
      <c r="B9" s="53"/>
      <c r="C9" s="53" t="s">
        <v>245</v>
      </c>
      <c r="D9" s="53" t="s">
        <v>19</v>
      </c>
      <c r="E9" s="53">
        <v>1</v>
      </c>
      <c r="F9" s="24"/>
      <c r="G9" s="37">
        <f t="shared" ref="G9:G23" si="0">E9*F9</f>
        <v>0</v>
      </c>
    </row>
    <row r="10" spans="1:8" ht="30">
      <c r="A10" s="36">
        <v>2</v>
      </c>
      <c r="B10" s="53"/>
      <c r="C10" s="53" t="s">
        <v>246</v>
      </c>
      <c r="D10" s="53" t="s">
        <v>244</v>
      </c>
      <c r="E10" s="53">
        <v>1</v>
      </c>
      <c r="F10" s="24"/>
      <c r="G10" s="37">
        <f t="shared" si="0"/>
        <v>0</v>
      </c>
    </row>
    <row r="11" spans="1:8" ht="30">
      <c r="A11" s="36">
        <v>3</v>
      </c>
      <c r="B11" s="53"/>
      <c r="C11" s="53" t="s">
        <v>247</v>
      </c>
      <c r="D11" s="53" t="s">
        <v>244</v>
      </c>
      <c r="E11" s="53">
        <v>2</v>
      </c>
      <c r="F11" s="24"/>
      <c r="G11" s="37">
        <f t="shared" si="0"/>
        <v>0</v>
      </c>
    </row>
    <row r="12" spans="1:8" ht="30">
      <c r="A12" s="36">
        <v>4</v>
      </c>
      <c r="B12" s="53"/>
      <c r="C12" s="53" t="s">
        <v>248</v>
      </c>
      <c r="D12" s="53" t="s">
        <v>244</v>
      </c>
      <c r="E12" s="53">
        <v>2</v>
      </c>
      <c r="F12" s="24"/>
      <c r="G12" s="37">
        <f t="shared" si="0"/>
        <v>0</v>
      </c>
    </row>
    <row r="13" spans="1:8" ht="15">
      <c r="A13" s="36">
        <v>5</v>
      </c>
      <c r="B13" s="53"/>
      <c r="C13" s="53" t="s">
        <v>249</v>
      </c>
      <c r="D13" s="53" t="s">
        <v>244</v>
      </c>
      <c r="E13" s="53">
        <v>2</v>
      </c>
      <c r="F13" s="24"/>
      <c r="G13" s="37">
        <f t="shared" si="0"/>
        <v>0</v>
      </c>
    </row>
    <row r="14" spans="1:8" ht="30">
      <c r="A14" s="36">
        <v>6</v>
      </c>
      <c r="B14" s="53"/>
      <c r="C14" s="53" t="s">
        <v>250</v>
      </c>
      <c r="D14" s="53" t="s">
        <v>244</v>
      </c>
      <c r="E14" s="53">
        <v>2</v>
      </c>
      <c r="F14" s="24"/>
      <c r="G14" s="37">
        <f t="shared" si="0"/>
        <v>0</v>
      </c>
    </row>
    <row r="15" spans="1:8" ht="30">
      <c r="A15" s="36">
        <v>7</v>
      </c>
      <c r="B15" s="53"/>
      <c r="C15" s="53" t="s">
        <v>251</v>
      </c>
      <c r="D15" s="53" t="s">
        <v>244</v>
      </c>
      <c r="E15" s="53">
        <v>2</v>
      </c>
      <c r="F15" s="24"/>
      <c r="G15" s="37">
        <f t="shared" si="0"/>
        <v>0</v>
      </c>
    </row>
    <row r="16" spans="1:8">
      <c r="A16" s="35" t="s">
        <v>3</v>
      </c>
      <c r="B16" s="348" t="s">
        <v>91</v>
      </c>
      <c r="C16" s="348"/>
      <c r="D16" s="348"/>
      <c r="E16" s="348"/>
      <c r="F16" s="348"/>
      <c r="G16" s="349"/>
    </row>
    <row r="17" spans="1:8" ht="15.75">
      <c r="A17" s="36">
        <v>23</v>
      </c>
      <c r="B17" s="20"/>
      <c r="C17" s="53" t="s">
        <v>92</v>
      </c>
      <c r="D17" s="5" t="s">
        <v>17</v>
      </c>
      <c r="E17" s="54">
        <v>120</v>
      </c>
      <c r="F17" s="27"/>
      <c r="G17" s="37">
        <f t="shared" si="0"/>
        <v>0</v>
      </c>
      <c r="H17" t="s">
        <v>120</v>
      </c>
    </row>
    <row r="18" spans="1:8" ht="15.75">
      <c r="A18" s="36">
        <f t="shared" ref="A18:A23" si="1">A17+1</f>
        <v>24</v>
      </c>
      <c r="B18" s="20"/>
      <c r="C18" s="53" t="s">
        <v>93</v>
      </c>
      <c r="D18" s="5" t="s">
        <v>17</v>
      </c>
      <c r="E18" s="54">
        <v>120</v>
      </c>
      <c r="F18" s="27"/>
      <c r="G18" s="37">
        <f t="shared" si="0"/>
        <v>0</v>
      </c>
      <c r="H18" t="s">
        <v>121</v>
      </c>
    </row>
    <row r="19" spans="1:8" ht="30">
      <c r="A19" s="36">
        <f t="shared" si="1"/>
        <v>25</v>
      </c>
      <c r="B19" s="20"/>
      <c r="C19" s="53" t="s">
        <v>263</v>
      </c>
      <c r="D19" s="5" t="s">
        <v>17</v>
      </c>
      <c r="E19" s="6">
        <v>2</v>
      </c>
      <c r="F19" s="27"/>
      <c r="G19" s="37">
        <f t="shared" si="0"/>
        <v>0</v>
      </c>
      <c r="H19" t="s">
        <v>122</v>
      </c>
    </row>
    <row r="20" spans="1:8" ht="30">
      <c r="A20" s="36">
        <f t="shared" si="1"/>
        <v>26</v>
      </c>
      <c r="B20" s="20"/>
      <c r="C20" s="53" t="s">
        <v>505</v>
      </c>
      <c r="D20" s="5" t="s">
        <v>18</v>
      </c>
      <c r="E20" s="54">
        <v>6</v>
      </c>
      <c r="F20" s="27"/>
      <c r="G20" s="37">
        <f t="shared" si="0"/>
        <v>0</v>
      </c>
      <c r="H20" t="s">
        <v>123</v>
      </c>
    </row>
    <row r="21" spans="1:8" ht="30">
      <c r="A21" s="36">
        <f t="shared" si="1"/>
        <v>27</v>
      </c>
      <c r="B21" s="20"/>
      <c r="C21" s="55" t="s">
        <v>264</v>
      </c>
      <c r="D21" s="7" t="s">
        <v>96</v>
      </c>
      <c r="E21" s="56">
        <v>225</v>
      </c>
      <c r="F21" s="27"/>
      <c r="G21" s="37">
        <f t="shared" si="0"/>
        <v>0</v>
      </c>
      <c r="H21"/>
    </row>
    <row r="22" spans="1:8" ht="15.75">
      <c r="A22" s="36">
        <f t="shared" si="1"/>
        <v>28</v>
      </c>
      <c r="B22" s="20"/>
      <c r="C22" s="55" t="s">
        <v>265</v>
      </c>
      <c r="D22" s="7" t="s">
        <v>96</v>
      </c>
      <c r="E22" s="56">
        <v>225</v>
      </c>
      <c r="F22" s="27"/>
      <c r="G22" s="37">
        <f t="shared" si="0"/>
        <v>0</v>
      </c>
      <c r="H22" t="s">
        <v>125</v>
      </c>
    </row>
    <row r="23" spans="1:8" ht="30">
      <c r="A23" s="36">
        <f t="shared" si="1"/>
        <v>29</v>
      </c>
      <c r="B23" s="20"/>
      <c r="C23" s="53" t="s">
        <v>266</v>
      </c>
      <c r="D23" s="5" t="s">
        <v>17</v>
      </c>
      <c r="E23" s="54">
        <v>6</v>
      </c>
      <c r="F23" s="27"/>
      <c r="G23" s="37">
        <f t="shared" si="0"/>
        <v>0</v>
      </c>
      <c r="H23" t="s">
        <v>126</v>
      </c>
    </row>
    <row r="24" spans="1:8">
      <c r="A24" s="35" t="s">
        <v>4</v>
      </c>
      <c r="B24" s="348" t="s">
        <v>131</v>
      </c>
      <c r="C24" s="348"/>
      <c r="D24" s="348"/>
      <c r="E24" s="348"/>
      <c r="F24" s="348"/>
      <c r="G24" s="349"/>
    </row>
    <row r="25" spans="1:8" ht="51">
      <c r="A25" s="36">
        <v>90</v>
      </c>
      <c r="B25" s="20"/>
      <c r="C25" s="49" t="s">
        <v>256</v>
      </c>
      <c r="D25" s="50" t="s">
        <v>19</v>
      </c>
      <c r="E25" s="50">
        <v>1</v>
      </c>
      <c r="F25" s="51">
        <v>2000</v>
      </c>
      <c r="G25" s="37">
        <f>E25*F25</f>
        <v>2000</v>
      </c>
    </row>
    <row r="26" spans="1:8">
      <c r="A26" s="36">
        <v>91</v>
      </c>
      <c r="B26" s="20"/>
      <c r="C26" s="49" t="s">
        <v>257</v>
      </c>
      <c r="D26" s="50" t="s">
        <v>19</v>
      </c>
      <c r="E26" s="50">
        <v>1</v>
      </c>
      <c r="F26" s="50">
        <v>96.8</v>
      </c>
      <c r="G26" s="37">
        <f>E26*F26</f>
        <v>96.8</v>
      </c>
    </row>
    <row r="27" spans="1:8">
      <c r="A27" s="36">
        <v>92</v>
      </c>
      <c r="B27" s="20"/>
      <c r="C27" s="49" t="s">
        <v>258</v>
      </c>
      <c r="D27" s="50" t="s">
        <v>19</v>
      </c>
      <c r="E27" s="50">
        <v>2</v>
      </c>
      <c r="F27" s="50">
        <v>96.8</v>
      </c>
      <c r="G27" s="37">
        <f>E27*F27</f>
        <v>193.6</v>
      </c>
    </row>
    <row r="28" spans="1:8" ht="25.5">
      <c r="A28" s="36">
        <v>93</v>
      </c>
      <c r="B28" s="20"/>
      <c r="C28" s="49" t="s">
        <v>259</v>
      </c>
      <c r="D28" s="50" t="s">
        <v>19</v>
      </c>
      <c r="E28" s="50">
        <v>1</v>
      </c>
      <c r="F28" s="50">
        <v>117.88</v>
      </c>
      <c r="G28" s="37">
        <f>E28*F28</f>
        <v>117.88</v>
      </c>
    </row>
    <row r="29" spans="1:8">
      <c r="A29" s="35" t="s">
        <v>5</v>
      </c>
      <c r="B29" s="348" t="s">
        <v>470</v>
      </c>
      <c r="C29" s="348"/>
      <c r="D29" s="348"/>
      <c r="E29" s="348"/>
      <c r="F29" s="348"/>
      <c r="G29" s="349"/>
    </row>
    <row r="30" spans="1:8">
      <c r="A30" s="36">
        <v>111</v>
      </c>
      <c r="B30" s="20"/>
      <c r="C30" s="43" t="s">
        <v>541</v>
      </c>
      <c r="D30" s="366" t="s">
        <v>472</v>
      </c>
      <c r="E30" s="366">
        <v>1</v>
      </c>
      <c r="F30" s="366">
        <v>500</v>
      </c>
      <c r="G30" s="366">
        <f t="shared" ref="G30:G67" si="2">E30*F30</f>
        <v>500</v>
      </c>
    </row>
    <row r="31" spans="1:8">
      <c r="A31" s="36">
        <v>112</v>
      </c>
      <c r="B31" s="20"/>
      <c r="C31" s="44" t="s">
        <v>542</v>
      </c>
      <c r="D31" s="367"/>
      <c r="E31" s="367"/>
      <c r="F31" s="367"/>
      <c r="G31" s="367">
        <f t="shared" si="2"/>
        <v>0</v>
      </c>
    </row>
    <row r="32" spans="1:8">
      <c r="A32" s="36">
        <v>113</v>
      </c>
      <c r="B32" s="20"/>
      <c r="C32" s="38" t="s">
        <v>543</v>
      </c>
      <c r="D32" s="367"/>
      <c r="E32" s="367"/>
      <c r="F32" s="367"/>
      <c r="G32" s="367">
        <f t="shared" si="2"/>
        <v>0</v>
      </c>
    </row>
    <row r="33" spans="1:9">
      <c r="A33" s="36">
        <v>114</v>
      </c>
      <c r="B33" s="20"/>
      <c r="C33" s="38" t="s">
        <v>544</v>
      </c>
      <c r="D33" s="367"/>
      <c r="E33" s="367"/>
      <c r="F33" s="367"/>
      <c r="G33" s="367">
        <f t="shared" si="2"/>
        <v>0</v>
      </c>
    </row>
    <row r="34" spans="1:9">
      <c r="A34" s="36">
        <v>115</v>
      </c>
      <c r="B34" s="20"/>
      <c r="C34" s="38" t="s">
        <v>545</v>
      </c>
      <c r="D34" s="367"/>
      <c r="E34" s="367"/>
      <c r="F34" s="367"/>
      <c r="G34" s="367">
        <f t="shared" si="2"/>
        <v>0</v>
      </c>
    </row>
    <row r="35" spans="1:9">
      <c r="A35" s="36">
        <v>116</v>
      </c>
      <c r="B35" s="20"/>
      <c r="C35" s="44" t="s">
        <v>546</v>
      </c>
      <c r="D35" s="367"/>
      <c r="E35" s="367"/>
      <c r="F35" s="367"/>
      <c r="G35" s="367">
        <f t="shared" si="2"/>
        <v>0</v>
      </c>
    </row>
    <row r="36" spans="1:9">
      <c r="A36" s="36">
        <v>117</v>
      </c>
      <c r="B36" s="20"/>
      <c r="C36" s="44" t="s">
        <v>547</v>
      </c>
      <c r="D36" s="367"/>
      <c r="E36" s="367"/>
      <c r="F36" s="367"/>
      <c r="G36" s="367">
        <f t="shared" si="2"/>
        <v>0</v>
      </c>
    </row>
    <row r="37" spans="1:9">
      <c r="A37" s="36">
        <v>118</v>
      </c>
      <c r="B37" s="20"/>
      <c r="C37" s="44" t="s">
        <v>548</v>
      </c>
      <c r="D37" s="367"/>
      <c r="E37" s="367"/>
      <c r="F37" s="367"/>
      <c r="G37" s="367">
        <f t="shared" si="2"/>
        <v>0</v>
      </c>
    </row>
    <row r="38" spans="1:9" ht="25.5">
      <c r="A38" s="36">
        <v>119</v>
      </c>
      <c r="B38" s="20"/>
      <c r="C38" s="44" t="s">
        <v>477</v>
      </c>
      <c r="D38" s="367"/>
      <c r="E38" s="367"/>
      <c r="F38" s="367"/>
      <c r="G38" s="367">
        <f t="shared" si="2"/>
        <v>0</v>
      </c>
    </row>
    <row r="39" spans="1:9" ht="51">
      <c r="A39" s="36">
        <v>120</v>
      </c>
      <c r="B39" s="20"/>
      <c r="C39" s="44" t="s">
        <v>549</v>
      </c>
      <c r="D39" s="368"/>
      <c r="E39" s="368"/>
      <c r="F39" s="368"/>
      <c r="G39" s="368">
        <f t="shared" si="2"/>
        <v>0</v>
      </c>
    </row>
    <row r="40" spans="1:9" ht="38.25">
      <c r="A40" s="36">
        <v>121</v>
      </c>
      <c r="B40" s="20"/>
      <c r="C40" s="44" t="s">
        <v>550</v>
      </c>
      <c r="D40" s="9"/>
      <c r="E40" s="9">
        <v>9</v>
      </c>
      <c r="F40" s="10">
        <v>40</v>
      </c>
      <c r="G40" s="37">
        <f t="shared" si="2"/>
        <v>360</v>
      </c>
      <c r="I40" s="121"/>
    </row>
    <row r="41" spans="1:9" ht="15.75">
      <c r="A41" s="36">
        <v>122</v>
      </c>
      <c r="B41" s="20"/>
      <c r="C41" s="44" t="s">
        <v>551</v>
      </c>
      <c r="D41" s="9"/>
      <c r="E41" s="9">
        <v>27</v>
      </c>
      <c r="F41" s="10">
        <v>4.9000000000000004</v>
      </c>
      <c r="G41" s="37">
        <f t="shared" si="2"/>
        <v>132.30000000000001</v>
      </c>
      <c r="I41" s="121"/>
    </row>
    <row r="42" spans="1:9" ht="15.75">
      <c r="A42" s="36">
        <v>123</v>
      </c>
      <c r="B42" s="20"/>
      <c r="C42" s="44" t="s">
        <v>480</v>
      </c>
      <c r="D42" s="9"/>
      <c r="E42" s="9">
        <v>6</v>
      </c>
      <c r="F42" s="10">
        <v>6.8</v>
      </c>
      <c r="G42" s="37">
        <f t="shared" si="2"/>
        <v>40.799999999999997</v>
      </c>
      <c r="I42" s="121"/>
    </row>
    <row r="43" spans="1:9" ht="15.75">
      <c r="A43" s="36">
        <v>124</v>
      </c>
      <c r="B43" s="20"/>
      <c r="C43" s="44" t="s">
        <v>481</v>
      </c>
      <c r="D43" s="9"/>
      <c r="E43" s="9">
        <v>4</v>
      </c>
      <c r="F43" s="10">
        <v>5.64</v>
      </c>
      <c r="G43" s="37">
        <f t="shared" si="2"/>
        <v>22.56</v>
      </c>
      <c r="I43" s="121"/>
    </row>
    <row r="44" spans="1:9" ht="25.5">
      <c r="A44" s="36">
        <v>125</v>
      </c>
      <c r="B44" s="20"/>
      <c r="C44" s="44" t="s">
        <v>552</v>
      </c>
      <c r="D44" s="9"/>
      <c r="E44" s="9">
        <v>2</v>
      </c>
      <c r="F44" s="10">
        <v>3</v>
      </c>
      <c r="G44" s="37">
        <f t="shared" si="2"/>
        <v>6</v>
      </c>
      <c r="I44" s="121"/>
    </row>
    <row r="45" spans="1:9" ht="25.5">
      <c r="A45" s="36">
        <v>126</v>
      </c>
      <c r="B45" s="20"/>
      <c r="C45" s="44" t="s">
        <v>553</v>
      </c>
      <c r="D45" s="9"/>
      <c r="E45" s="9">
        <v>2</v>
      </c>
      <c r="F45" s="10">
        <v>3.5</v>
      </c>
      <c r="G45" s="37">
        <f t="shared" si="2"/>
        <v>7</v>
      </c>
      <c r="I45" s="121"/>
    </row>
    <row r="46" spans="1:9" ht="25.5">
      <c r="A46" s="36">
        <v>127</v>
      </c>
      <c r="B46" s="20"/>
      <c r="C46" s="44" t="s">
        <v>554</v>
      </c>
      <c r="D46" s="9"/>
      <c r="E46" s="9">
        <v>10</v>
      </c>
      <c r="F46" s="10">
        <v>3.5</v>
      </c>
      <c r="G46" s="37">
        <f t="shared" si="2"/>
        <v>35</v>
      </c>
      <c r="I46" s="121"/>
    </row>
    <row r="47" spans="1:9" ht="15.75">
      <c r="A47" s="36">
        <v>128</v>
      </c>
      <c r="B47" s="20"/>
      <c r="C47" s="44" t="s">
        <v>485</v>
      </c>
      <c r="D47" s="9" t="s">
        <v>8</v>
      </c>
      <c r="E47" s="9">
        <v>1</v>
      </c>
      <c r="F47" s="10">
        <v>7.72</v>
      </c>
      <c r="G47" s="37">
        <f t="shared" si="2"/>
        <v>7.72</v>
      </c>
      <c r="I47" s="121"/>
    </row>
    <row r="48" spans="1:9" ht="15.75">
      <c r="A48" s="36">
        <v>129</v>
      </c>
      <c r="B48" s="20"/>
      <c r="C48" s="44" t="s">
        <v>486</v>
      </c>
      <c r="D48" s="9" t="s">
        <v>487</v>
      </c>
      <c r="E48" s="9">
        <v>25</v>
      </c>
      <c r="F48" s="10">
        <v>0.78</v>
      </c>
      <c r="G48" s="37">
        <f t="shared" si="2"/>
        <v>19.5</v>
      </c>
      <c r="I48" s="121"/>
    </row>
    <row r="49" spans="1:9" ht="15.75">
      <c r="A49" s="36">
        <v>130</v>
      </c>
      <c r="B49" s="20"/>
      <c r="C49" s="44" t="s">
        <v>488</v>
      </c>
      <c r="D49" s="9" t="s">
        <v>487</v>
      </c>
      <c r="E49" s="9">
        <v>50</v>
      </c>
      <c r="F49" s="10">
        <v>1.1399999999999999</v>
      </c>
      <c r="G49" s="37">
        <f t="shared" si="2"/>
        <v>56.999999999999993</v>
      </c>
      <c r="I49" s="121"/>
    </row>
    <row r="50" spans="1:9" ht="15.75">
      <c r="A50" s="36">
        <v>131</v>
      </c>
      <c r="B50" s="20"/>
      <c r="C50" s="44" t="s">
        <v>489</v>
      </c>
      <c r="D50" s="9" t="s">
        <v>487</v>
      </c>
      <c r="E50" s="9">
        <v>75</v>
      </c>
      <c r="F50" s="10">
        <v>2.1</v>
      </c>
      <c r="G50" s="37">
        <f t="shared" si="2"/>
        <v>157.5</v>
      </c>
      <c r="I50" s="121"/>
    </row>
    <row r="51" spans="1:9" ht="15.75">
      <c r="A51" s="36">
        <v>132</v>
      </c>
      <c r="B51" s="20"/>
      <c r="C51" s="43" t="s">
        <v>490</v>
      </c>
      <c r="D51" s="9" t="s">
        <v>8</v>
      </c>
      <c r="E51" s="9">
        <v>6</v>
      </c>
      <c r="F51" s="10">
        <v>2.7</v>
      </c>
      <c r="G51" s="37">
        <f t="shared" si="2"/>
        <v>16.200000000000003</v>
      </c>
      <c r="I51" s="121"/>
    </row>
    <row r="52" spans="1:9">
      <c r="A52" s="36">
        <v>133</v>
      </c>
      <c r="B52" s="20"/>
      <c r="C52" s="28" t="s">
        <v>555</v>
      </c>
      <c r="D52" s="20"/>
      <c r="E52" s="20"/>
      <c r="F52" s="25"/>
      <c r="G52" s="37">
        <f t="shared" si="2"/>
        <v>0</v>
      </c>
      <c r="I52" s="121"/>
    </row>
    <row r="53" spans="1:9" ht="25.5">
      <c r="A53" s="36">
        <v>134</v>
      </c>
      <c r="B53" s="20"/>
      <c r="C53" s="44" t="s">
        <v>556</v>
      </c>
      <c r="D53" s="15" t="s">
        <v>8</v>
      </c>
      <c r="E53" s="15">
        <v>1</v>
      </c>
      <c r="F53" s="15">
        <v>150</v>
      </c>
      <c r="G53" s="37">
        <f t="shared" si="2"/>
        <v>150</v>
      </c>
      <c r="I53" s="121"/>
    </row>
    <row r="54" spans="1:9" ht="38.25">
      <c r="A54" s="36">
        <v>135</v>
      </c>
      <c r="B54" s="20"/>
      <c r="C54" s="44" t="s">
        <v>557</v>
      </c>
      <c r="D54" s="15" t="s">
        <v>8</v>
      </c>
      <c r="E54" s="15">
        <v>4</v>
      </c>
      <c r="F54" s="15">
        <v>14</v>
      </c>
      <c r="G54" s="37">
        <f t="shared" si="2"/>
        <v>56</v>
      </c>
      <c r="I54" s="121"/>
    </row>
    <row r="55" spans="1:9" ht="25.5">
      <c r="A55" s="36">
        <v>136</v>
      </c>
      <c r="B55" s="20"/>
      <c r="C55" s="44" t="s">
        <v>493</v>
      </c>
      <c r="D55" s="15" t="s">
        <v>8</v>
      </c>
      <c r="E55" s="15">
        <v>6</v>
      </c>
      <c r="F55" s="15">
        <v>5.66</v>
      </c>
      <c r="G55" s="37">
        <f t="shared" si="2"/>
        <v>33.96</v>
      </c>
      <c r="I55" s="121"/>
    </row>
    <row r="56" spans="1:9" ht="15.75">
      <c r="A56" s="36">
        <v>137</v>
      </c>
      <c r="B56" s="20"/>
      <c r="C56" s="44" t="s">
        <v>494</v>
      </c>
      <c r="D56" s="15" t="s">
        <v>8</v>
      </c>
      <c r="E56" s="15">
        <v>14</v>
      </c>
      <c r="F56" s="15">
        <v>2.2599999999999998</v>
      </c>
      <c r="G56" s="37">
        <f t="shared" si="2"/>
        <v>31.639999999999997</v>
      </c>
      <c r="I56" s="121"/>
    </row>
    <row r="57" spans="1:9" ht="15.75">
      <c r="A57" s="36">
        <v>138</v>
      </c>
      <c r="B57" s="20"/>
      <c r="C57" s="44" t="s">
        <v>495</v>
      </c>
      <c r="D57" s="15" t="s">
        <v>8</v>
      </c>
      <c r="E57" s="15">
        <v>1</v>
      </c>
      <c r="F57" s="15">
        <v>20</v>
      </c>
      <c r="G57" s="37">
        <f t="shared" si="2"/>
        <v>20</v>
      </c>
      <c r="I57" s="121"/>
    </row>
    <row r="58" spans="1:9" ht="15.75">
      <c r="A58" s="36">
        <v>139</v>
      </c>
      <c r="B58" s="20"/>
      <c r="C58" s="44" t="s">
        <v>558</v>
      </c>
      <c r="D58" s="15" t="s">
        <v>11</v>
      </c>
      <c r="E58" s="15">
        <v>100</v>
      </c>
      <c r="F58" s="15">
        <v>1.1000000000000001</v>
      </c>
      <c r="G58" s="37">
        <f t="shared" si="2"/>
        <v>110.00000000000001</v>
      </c>
      <c r="I58" s="121"/>
    </row>
    <row r="59" spans="1:9" ht="15.75">
      <c r="A59" s="36">
        <v>140</v>
      </c>
      <c r="B59" s="20"/>
      <c r="C59" s="44" t="s">
        <v>497</v>
      </c>
      <c r="D59" s="15" t="s">
        <v>11</v>
      </c>
      <c r="E59" s="15">
        <v>100</v>
      </c>
      <c r="F59" s="15">
        <v>3.63</v>
      </c>
      <c r="G59" s="37">
        <f t="shared" si="2"/>
        <v>363</v>
      </c>
      <c r="I59" s="121"/>
    </row>
    <row r="60" spans="1:9" ht="25.5">
      <c r="A60" s="36">
        <v>141</v>
      </c>
      <c r="B60" s="20"/>
      <c r="C60" s="44" t="s">
        <v>559</v>
      </c>
      <c r="D60" s="15" t="s">
        <v>8</v>
      </c>
      <c r="E60" s="15">
        <v>6</v>
      </c>
      <c r="F60" s="15">
        <v>3.2</v>
      </c>
      <c r="G60" s="37">
        <f t="shared" si="2"/>
        <v>19.200000000000003</v>
      </c>
      <c r="I60" s="121"/>
    </row>
    <row r="61" spans="1:9" ht="38.25">
      <c r="A61" s="36">
        <v>142</v>
      </c>
      <c r="B61" s="20"/>
      <c r="C61" s="44" t="s">
        <v>499</v>
      </c>
      <c r="D61" s="15" t="s">
        <v>19</v>
      </c>
      <c r="E61" s="15">
        <v>4</v>
      </c>
      <c r="F61" s="15">
        <v>1</v>
      </c>
      <c r="G61" s="37">
        <f t="shared" si="2"/>
        <v>4</v>
      </c>
      <c r="I61" s="121"/>
    </row>
    <row r="62" spans="1:9" ht="25.5">
      <c r="A62" s="36">
        <v>143</v>
      </c>
      <c r="B62" s="20"/>
      <c r="C62" s="44" t="s">
        <v>500</v>
      </c>
      <c r="D62" s="15" t="s">
        <v>19</v>
      </c>
      <c r="E62" s="15">
        <v>1</v>
      </c>
      <c r="F62" s="15">
        <v>10</v>
      </c>
      <c r="G62" s="37">
        <f t="shared" si="2"/>
        <v>10</v>
      </c>
      <c r="I62" s="121"/>
    </row>
    <row r="63" spans="1:9" ht="25.5">
      <c r="A63" s="36">
        <v>144</v>
      </c>
      <c r="B63" s="20"/>
      <c r="C63" s="44" t="s">
        <v>560</v>
      </c>
      <c r="D63" s="15" t="s">
        <v>19</v>
      </c>
      <c r="E63" s="15">
        <v>1</v>
      </c>
      <c r="F63" s="15">
        <v>10</v>
      </c>
      <c r="G63" s="37">
        <f t="shared" si="2"/>
        <v>10</v>
      </c>
      <c r="I63" s="121"/>
    </row>
    <row r="64" spans="1:9">
      <c r="A64" s="35" t="s">
        <v>6</v>
      </c>
      <c r="B64" s="348" t="s">
        <v>614</v>
      </c>
      <c r="C64" s="348"/>
      <c r="D64" s="348"/>
      <c r="E64" s="348"/>
      <c r="F64" s="348"/>
      <c r="G64" s="349"/>
    </row>
    <row r="65" spans="1:7">
      <c r="A65" s="36">
        <v>1</v>
      </c>
      <c r="B65" s="20"/>
      <c r="C65" s="29" t="s">
        <v>618</v>
      </c>
      <c r="D65" s="30" t="s">
        <v>8</v>
      </c>
      <c r="E65" s="20">
        <v>2</v>
      </c>
      <c r="F65" s="31"/>
      <c r="G65" s="37">
        <f t="shared" si="2"/>
        <v>0</v>
      </c>
    </row>
    <row r="66" spans="1:7">
      <c r="A66" s="36">
        <v>2</v>
      </c>
      <c r="B66" s="20"/>
      <c r="C66" s="29" t="s">
        <v>619</v>
      </c>
      <c r="D66" s="30" t="s">
        <v>8</v>
      </c>
      <c r="E66" s="20">
        <v>1</v>
      </c>
      <c r="F66" s="31"/>
      <c r="G66" s="37">
        <f t="shared" si="2"/>
        <v>0</v>
      </c>
    </row>
    <row r="67" spans="1:7">
      <c r="A67" s="36">
        <v>3</v>
      </c>
      <c r="B67" s="20"/>
      <c r="C67" s="29" t="s">
        <v>620</v>
      </c>
      <c r="D67" s="30" t="s">
        <v>8</v>
      </c>
      <c r="E67" s="20">
        <v>2</v>
      </c>
      <c r="F67" s="31"/>
      <c r="G67" s="37">
        <f t="shared" si="2"/>
        <v>0</v>
      </c>
    </row>
    <row r="69" spans="1:7" ht="14.45" customHeight="1">
      <c r="C69" s="356" t="s">
        <v>14</v>
      </c>
      <c r="D69" s="356"/>
      <c r="E69" s="356"/>
      <c r="F69" s="356"/>
      <c r="G69" s="19">
        <f>SUM(G9:G67)</f>
        <v>4577.66</v>
      </c>
    </row>
    <row r="70" spans="1:7">
      <c r="C70" s="356" t="s">
        <v>12</v>
      </c>
      <c r="D70" s="356"/>
      <c r="E70" s="356"/>
      <c r="F70" s="356"/>
      <c r="G70" s="19">
        <f>G69*8%</f>
        <v>366.21280000000002</v>
      </c>
    </row>
    <row r="71" spans="1:7">
      <c r="C71" s="356" t="s">
        <v>13</v>
      </c>
      <c r="D71" s="356"/>
      <c r="E71" s="356"/>
      <c r="F71" s="356"/>
      <c r="G71" s="19">
        <f>(G69+G70)*1.2</f>
        <v>5932.6473599999999</v>
      </c>
    </row>
  </sheetData>
  <mergeCells count="17">
    <mergeCell ref="B16:G16"/>
    <mergeCell ref="B24:G24"/>
    <mergeCell ref="B29:G29"/>
    <mergeCell ref="A1:G1"/>
    <mergeCell ref="B2:E2"/>
    <mergeCell ref="B3:E3"/>
    <mergeCell ref="B4:E4"/>
    <mergeCell ref="B5:E5"/>
    <mergeCell ref="B8:G8"/>
    <mergeCell ref="G30:G39"/>
    <mergeCell ref="C69:F69"/>
    <mergeCell ref="C70:F70"/>
    <mergeCell ref="C71:F71"/>
    <mergeCell ref="D30:D39"/>
    <mergeCell ref="E30:E39"/>
    <mergeCell ref="F30:F39"/>
    <mergeCell ref="B64:G64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39" t="s">
        <v>28</v>
      </c>
      <c r="B1" s="339"/>
      <c r="C1" s="339"/>
      <c r="D1" s="339"/>
      <c r="E1" s="339"/>
      <c r="F1" s="339"/>
      <c r="G1" s="339"/>
    </row>
    <row r="2" spans="1:8" ht="30" customHeight="1">
      <c r="A2" s="18" t="s">
        <v>22</v>
      </c>
      <c r="B2" s="340" t="s">
        <v>23</v>
      </c>
      <c r="C2" s="340"/>
      <c r="D2" s="340"/>
      <c r="E2" s="340"/>
    </row>
    <row r="3" spans="1:8" ht="26.45" customHeight="1">
      <c r="A3" s="18" t="s">
        <v>24</v>
      </c>
      <c r="B3" s="340" t="s">
        <v>267</v>
      </c>
      <c r="C3" s="340"/>
      <c r="D3" s="340"/>
      <c r="E3" s="340"/>
      <c r="G3" s="18"/>
      <c r="H3" s="45"/>
    </row>
    <row r="4" spans="1:8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8">
      <c r="A5" s="18" t="s">
        <v>26</v>
      </c>
      <c r="B5" s="340"/>
      <c r="C5" s="340"/>
      <c r="D5" s="340"/>
      <c r="E5" s="340"/>
      <c r="F5" s="18"/>
      <c r="G5" s="18"/>
    </row>
    <row r="6" spans="1:8" ht="13.5" thickBot="1"/>
    <row r="7" spans="1:8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8">
      <c r="A8" s="35" t="s">
        <v>2</v>
      </c>
      <c r="B8" s="348" t="s">
        <v>91</v>
      </c>
      <c r="C8" s="348"/>
      <c r="D8" s="348"/>
      <c r="E8" s="348"/>
      <c r="F8" s="348"/>
      <c r="G8" s="349"/>
    </row>
    <row r="9" spans="1:8" ht="30.75">
      <c r="A9" s="36">
        <v>23</v>
      </c>
      <c r="B9" s="20"/>
      <c r="C9" s="57" t="s">
        <v>268</v>
      </c>
      <c r="D9" s="5" t="s">
        <v>17</v>
      </c>
      <c r="E9" s="6">
        <v>108</v>
      </c>
      <c r="F9" s="27"/>
      <c r="G9" s="37">
        <f t="shared" ref="G9:G19" si="0">E9*F9</f>
        <v>0</v>
      </c>
      <c r="H9" t="s">
        <v>275</v>
      </c>
    </row>
    <row r="10" spans="1:8" ht="30.75">
      <c r="A10" s="36">
        <f>A9+1</f>
        <v>24</v>
      </c>
      <c r="B10" s="20"/>
      <c r="C10" s="57" t="s">
        <v>269</v>
      </c>
      <c r="D10" s="5" t="s">
        <v>17</v>
      </c>
      <c r="E10" s="6">
        <v>108</v>
      </c>
      <c r="F10" s="27"/>
      <c r="G10" s="37">
        <f t="shared" si="0"/>
        <v>0</v>
      </c>
      <c r="H10" t="s">
        <v>276</v>
      </c>
    </row>
    <row r="11" spans="1:8" ht="30.75">
      <c r="A11" s="36">
        <f t="shared" ref="A11:A19" si="1">A10+1</f>
        <v>25</v>
      </c>
      <c r="B11" s="20"/>
      <c r="C11" s="57" t="s">
        <v>270</v>
      </c>
      <c r="D11" s="5" t="s">
        <v>17</v>
      </c>
      <c r="E11" s="6">
        <v>0.55000000000000004</v>
      </c>
      <c r="F11" s="27"/>
      <c r="G11" s="37">
        <f t="shared" si="0"/>
        <v>0</v>
      </c>
      <c r="H11" t="s">
        <v>122</v>
      </c>
    </row>
    <row r="12" spans="1:8" ht="15.75">
      <c r="A12" s="36">
        <f t="shared" si="1"/>
        <v>26</v>
      </c>
      <c r="B12" s="20"/>
      <c r="C12" s="57" t="s">
        <v>506</v>
      </c>
      <c r="D12" s="5" t="s">
        <v>18</v>
      </c>
      <c r="E12" s="6">
        <v>45</v>
      </c>
      <c r="F12" s="27"/>
      <c r="G12" s="37">
        <f t="shared" si="0"/>
        <v>0</v>
      </c>
      <c r="H12" t="s">
        <v>123</v>
      </c>
    </row>
    <row r="13" spans="1:8" ht="30.75">
      <c r="A13" s="36">
        <f t="shared" si="1"/>
        <v>27</v>
      </c>
      <c r="B13" s="20"/>
      <c r="C13" s="58" t="s">
        <v>271</v>
      </c>
      <c r="D13" s="7" t="s">
        <v>96</v>
      </c>
      <c r="E13" s="8">
        <v>25</v>
      </c>
      <c r="F13" s="27"/>
      <c r="G13" s="37">
        <f t="shared" si="0"/>
        <v>0</v>
      </c>
      <c r="H13"/>
    </row>
    <row r="14" spans="1:8" ht="15.75">
      <c r="A14" s="36">
        <f t="shared" si="1"/>
        <v>28</v>
      </c>
      <c r="B14" s="20"/>
      <c r="C14" s="58" t="s">
        <v>272</v>
      </c>
      <c r="D14" s="7" t="s">
        <v>96</v>
      </c>
      <c r="E14" s="8">
        <v>25</v>
      </c>
      <c r="F14" s="27"/>
      <c r="G14" s="37">
        <f t="shared" si="0"/>
        <v>0</v>
      </c>
      <c r="H14" t="s">
        <v>124</v>
      </c>
    </row>
    <row r="15" spans="1:8" ht="30.75">
      <c r="A15" s="36">
        <f t="shared" si="1"/>
        <v>29</v>
      </c>
      <c r="B15" s="20"/>
      <c r="C15" s="58" t="s">
        <v>264</v>
      </c>
      <c r="D15" s="7" t="s">
        <v>96</v>
      </c>
      <c r="E15" s="8">
        <v>460</v>
      </c>
      <c r="F15" s="27"/>
      <c r="G15" s="37">
        <f t="shared" si="0"/>
        <v>0</v>
      </c>
      <c r="H15"/>
    </row>
    <row r="16" spans="1:8" ht="15.75">
      <c r="A16" s="36">
        <f t="shared" si="1"/>
        <v>30</v>
      </c>
      <c r="B16" s="20"/>
      <c r="C16" s="58" t="s">
        <v>265</v>
      </c>
      <c r="D16" s="7" t="s">
        <v>96</v>
      </c>
      <c r="E16" s="8">
        <v>460</v>
      </c>
      <c r="F16" s="27"/>
      <c r="G16" s="37">
        <f t="shared" si="0"/>
        <v>0</v>
      </c>
      <c r="H16" t="s">
        <v>125</v>
      </c>
    </row>
    <row r="17" spans="1:8" ht="15.75">
      <c r="A17" s="36">
        <f t="shared" si="1"/>
        <v>31</v>
      </c>
      <c r="B17" s="20"/>
      <c r="C17" s="57" t="s">
        <v>273</v>
      </c>
      <c r="D17" s="5" t="s">
        <v>17</v>
      </c>
      <c r="E17" s="6">
        <v>5.5</v>
      </c>
      <c r="F17" s="27"/>
      <c r="G17" s="37">
        <f t="shared" si="0"/>
        <v>0</v>
      </c>
      <c r="H17" t="s">
        <v>126</v>
      </c>
    </row>
    <row r="18" spans="1:8" ht="30">
      <c r="A18" s="36">
        <f t="shared" si="1"/>
        <v>32</v>
      </c>
      <c r="B18" s="20"/>
      <c r="C18" s="53" t="s">
        <v>274</v>
      </c>
      <c r="D18" s="5" t="s">
        <v>18</v>
      </c>
      <c r="E18" s="6">
        <v>25</v>
      </c>
      <c r="F18" s="27"/>
      <c r="G18" s="37">
        <f t="shared" si="0"/>
        <v>0</v>
      </c>
      <c r="H18"/>
    </row>
    <row r="19" spans="1:8" ht="15">
      <c r="A19" s="36">
        <f t="shared" si="1"/>
        <v>33</v>
      </c>
      <c r="B19" s="20"/>
      <c r="C19" s="58" t="s">
        <v>507</v>
      </c>
      <c r="D19" s="7" t="s">
        <v>8</v>
      </c>
      <c r="E19" s="8">
        <v>2</v>
      </c>
      <c r="F19" s="27"/>
      <c r="G19" s="37">
        <f t="shared" si="0"/>
        <v>0</v>
      </c>
      <c r="H19" s="59" t="s">
        <v>277</v>
      </c>
    </row>
    <row r="21" spans="1:8" ht="14.45" customHeight="1">
      <c r="C21" s="356" t="s">
        <v>14</v>
      </c>
      <c r="D21" s="356"/>
      <c r="E21" s="356"/>
      <c r="F21" s="356"/>
      <c r="G21" s="19">
        <f>SUM(G8:G19)</f>
        <v>0</v>
      </c>
    </row>
    <row r="22" spans="1:8">
      <c r="C22" s="356" t="s">
        <v>12</v>
      </c>
      <c r="D22" s="356"/>
      <c r="E22" s="356"/>
      <c r="F22" s="356"/>
      <c r="G22" s="19">
        <f>G21*8%</f>
        <v>0</v>
      </c>
    </row>
    <row r="23" spans="1:8">
      <c r="C23" s="356" t="s">
        <v>13</v>
      </c>
      <c r="D23" s="356"/>
      <c r="E23" s="356"/>
      <c r="F23" s="356"/>
      <c r="G23" s="19">
        <f>(G21+G22)*1.2</f>
        <v>0</v>
      </c>
    </row>
  </sheetData>
  <mergeCells count="9">
    <mergeCell ref="C21:F21"/>
    <mergeCell ref="C22:F22"/>
    <mergeCell ref="C23:F23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39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39" t="s">
        <v>28</v>
      </c>
      <c r="B1" s="339"/>
      <c r="C1" s="339"/>
      <c r="D1" s="339"/>
      <c r="E1" s="339"/>
      <c r="F1" s="339"/>
      <c r="G1" s="339"/>
    </row>
    <row r="2" spans="1:7" ht="30" customHeight="1">
      <c r="A2" s="18" t="s">
        <v>22</v>
      </c>
      <c r="B2" s="340" t="s">
        <v>23</v>
      </c>
      <c r="C2" s="340"/>
      <c r="D2" s="340"/>
      <c r="E2" s="340"/>
    </row>
    <row r="3" spans="1:7" ht="26.45" customHeight="1">
      <c r="A3" s="18" t="s">
        <v>24</v>
      </c>
      <c r="B3" s="340"/>
      <c r="C3" s="340"/>
      <c r="D3" s="340"/>
      <c r="E3" s="340"/>
      <c r="G3" s="18"/>
    </row>
    <row r="4" spans="1:7">
      <c r="A4" s="18" t="s">
        <v>25</v>
      </c>
      <c r="B4" s="340" t="s">
        <v>27</v>
      </c>
      <c r="C4" s="340"/>
      <c r="D4" s="340"/>
      <c r="E4" s="340"/>
      <c r="F4" s="18"/>
      <c r="G4" s="18"/>
    </row>
    <row r="5" spans="1:7">
      <c r="A5" s="18" t="s">
        <v>26</v>
      </c>
      <c r="B5" s="340"/>
      <c r="C5" s="340"/>
      <c r="D5" s="340"/>
      <c r="E5" s="340"/>
      <c r="F5" s="18"/>
      <c r="G5" s="18"/>
    </row>
    <row r="6" spans="1:7" ht="13.5" thickBot="1"/>
    <row r="7" spans="1:7" ht="19.5" customHeight="1">
      <c r="A7" s="32" t="s">
        <v>0</v>
      </c>
      <c r="B7" s="33" t="s">
        <v>30</v>
      </c>
      <c r="C7" s="40" t="s">
        <v>10</v>
      </c>
      <c r="D7" s="33" t="s">
        <v>1</v>
      </c>
      <c r="E7" s="33" t="s">
        <v>9</v>
      </c>
      <c r="F7" s="33" t="s">
        <v>16</v>
      </c>
      <c r="G7" s="34" t="s">
        <v>15</v>
      </c>
    </row>
    <row r="8" spans="1:7" ht="15" customHeight="1">
      <c r="A8" s="35" t="s">
        <v>2</v>
      </c>
      <c r="B8" s="348" t="s">
        <v>387</v>
      </c>
      <c r="C8" s="348"/>
      <c r="D8" s="348"/>
      <c r="E8" s="348"/>
      <c r="F8" s="348"/>
      <c r="G8" s="349"/>
    </row>
    <row r="9" spans="1:7" ht="15.75">
      <c r="A9" s="36">
        <v>1</v>
      </c>
      <c r="B9" s="24"/>
      <c r="C9" s="80" t="s">
        <v>388</v>
      </c>
      <c r="D9" s="88"/>
      <c r="E9" s="92"/>
      <c r="F9" s="71"/>
      <c r="G9" s="37"/>
    </row>
    <row r="10" spans="1:7" ht="15.75">
      <c r="A10" s="36">
        <v>2</v>
      </c>
      <c r="B10" s="24"/>
      <c r="C10" s="82" t="s">
        <v>20</v>
      </c>
      <c r="D10" s="89"/>
      <c r="E10" s="92"/>
      <c r="F10" s="71"/>
      <c r="G10" s="37"/>
    </row>
    <row r="11" spans="1:7" ht="15.75">
      <c r="A11" s="36">
        <v>3</v>
      </c>
      <c r="B11" s="24"/>
      <c r="C11" s="90" t="s">
        <v>389</v>
      </c>
      <c r="D11" s="91"/>
      <c r="E11" s="85"/>
      <c r="F11" s="71"/>
      <c r="G11" s="37"/>
    </row>
    <row r="12" spans="1:7" ht="25.5">
      <c r="A12" s="36">
        <v>4</v>
      </c>
      <c r="B12" s="24"/>
      <c r="C12" s="84" t="s">
        <v>390</v>
      </c>
      <c r="D12" s="91" t="s">
        <v>391</v>
      </c>
      <c r="E12" s="85">
        <v>1612</v>
      </c>
      <c r="F12" s="71"/>
      <c r="G12" s="37"/>
    </row>
    <row r="13" spans="1:7" ht="25.5">
      <c r="A13" s="36">
        <v>5</v>
      </c>
      <c r="B13" s="24"/>
      <c r="C13" s="84" t="s">
        <v>392</v>
      </c>
      <c r="D13" s="91" t="s">
        <v>391</v>
      </c>
      <c r="E13" s="85">
        <v>1612</v>
      </c>
      <c r="F13" s="71"/>
      <c r="G13" s="37"/>
    </row>
    <row r="14" spans="1:7" ht="15.75">
      <c r="A14" s="36">
        <v>6</v>
      </c>
      <c r="B14" s="24"/>
      <c r="C14" s="84" t="s">
        <v>393</v>
      </c>
      <c r="D14" s="91" t="s">
        <v>391</v>
      </c>
      <c r="E14" s="85">
        <v>437</v>
      </c>
      <c r="F14" s="71"/>
      <c r="G14" s="37"/>
    </row>
    <row r="15" spans="1:7" ht="25.5">
      <c r="A15" s="36">
        <v>7</v>
      </c>
      <c r="B15" s="24"/>
      <c r="C15" s="84" t="s">
        <v>394</v>
      </c>
      <c r="D15" s="91" t="s">
        <v>391</v>
      </c>
      <c r="E15" s="85">
        <v>437</v>
      </c>
      <c r="F15" s="71"/>
      <c r="G15" s="37"/>
    </row>
    <row r="16" spans="1:7" ht="15.75">
      <c r="A16" s="36">
        <v>8</v>
      </c>
      <c r="B16" s="24"/>
      <c r="C16" s="90" t="s">
        <v>395</v>
      </c>
      <c r="D16" s="91"/>
      <c r="E16" s="85"/>
      <c r="F16" s="71"/>
      <c r="G16" s="37"/>
    </row>
    <row r="17" spans="1:7" ht="25.5">
      <c r="A17" s="36">
        <v>9</v>
      </c>
      <c r="B17" s="24"/>
      <c r="C17" s="84" t="s">
        <v>396</v>
      </c>
      <c r="D17" s="91" t="s">
        <v>391</v>
      </c>
      <c r="E17" s="85">
        <v>1323</v>
      </c>
      <c r="F17" s="71"/>
      <c r="G17" s="37"/>
    </row>
    <row r="18" spans="1:7" ht="76.5">
      <c r="A18" s="36">
        <v>10</v>
      </c>
      <c r="B18" s="24"/>
      <c r="C18" s="84" t="s">
        <v>397</v>
      </c>
      <c r="D18" s="91" t="s">
        <v>391</v>
      </c>
      <c r="E18" s="85">
        <v>1760</v>
      </c>
      <c r="F18" s="71"/>
      <c r="G18" s="37"/>
    </row>
    <row r="19" spans="1:7" ht="25.5">
      <c r="A19" s="36">
        <v>11</v>
      </c>
      <c r="B19" s="24"/>
      <c r="C19" s="84" t="s">
        <v>398</v>
      </c>
      <c r="D19" s="83" t="s">
        <v>399</v>
      </c>
      <c r="E19" s="85">
        <v>283</v>
      </c>
      <c r="F19" s="71"/>
      <c r="G19" s="37"/>
    </row>
    <row r="20" spans="1:7" ht="51">
      <c r="A20" s="36">
        <v>12</v>
      </c>
      <c r="B20" s="24"/>
      <c r="C20" s="84" t="s">
        <v>400</v>
      </c>
      <c r="D20" s="83" t="s">
        <v>399</v>
      </c>
      <c r="E20" s="85">
        <v>283</v>
      </c>
      <c r="F20" s="71"/>
      <c r="G20" s="37"/>
    </row>
    <row r="21" spans="1:7" ht="15.75">
      <c r="A21" s="36"/>
      <c r="B21" s="24"/>
      <c r="C21" s="80" t="s">
        <v>401</v>
      </c>
      <c r="D21" s="81"/>
      <c r="E21" s="85"/>
      <c r="F21" s="71"/>
      <c r="G21" s="37"/>
    </row>
    <row r="22" spans="1:7" ht="15.75">
      <c r="A22" s="36">
        <v>13</v>
      </c>
      <c r="B22" s="24"/>
      <c r="C22" s="82" t="s">
        <v>402</v>
      </c>
      <c r="D22" s="83" t="s">
        <v>403</v>
      </c>
      <c r="E22" s="85">
        <v>2499</v>
      </c>
      <c r="F22" s="71"/>
      <c r="G22" s="37"/>
    </row>
    <row r="23" spans="1:7" ht="38.25">
      <c r="A23" s="36">
        <v>15</v>
      </c>
      <c r="B23" s="24"/>
      <c r="C23" s="84" t="s">
        <v>404</v>
      </c>
      <c r="D23" s="83" t="s">
        <v>405</v>
      </c>
      <c r="E23" s="93">
        <v>239.904</v>
      </c>
      <c r="F23" s="71"/>
      <c r="G23" s="37"/>
    </row>
    <row r="24" spans="1:7" ht="38.25">
      <c r="A24" s="36">
        <v>16</v>
      </c>
      <c r="B24" s="24"/>
      <c r="C24" s="84" t="s">
        <v>406</v>
      </c>
      <c r="D24" s="83" t="s">
        <v>405</v>
      </c>
      <c r="E24" s="93">
        <v>239.904</v>
      </c>
      <c r="F24" s="71"/>
      <c r="G24" s="37"/>
    </row>
    <row r="25" spans="1:7" ht="38.25">
      <c r="A25" s="36">
        <v>17</v>
      </c>
      <c r="B25" s="24"/>
      <c r="C25" s="84" t="s">
        <v>407</v>
      </c>
      <c r="D25" s="83" t="s">
        <v>405</v>
      </c>
      <c r="E25" s="93">
        <v>239.904</v>
      </c>
      <c r="F25" s="71"/>
      <c r="G25" s="37"/>
    </row>
    <row r="26" spans="1:7" ht="38.25">
      <c r="A26" s="36">
        <v>18</v>
      </c>
      <c r="B26" s="24"/>
      <c r="C26" s="84" t="s">
        <v>408</v>
      </c>
      <c r="D26" s="83" t="s">
        <v>405</v>
      </c>
      <c r="E26" s="93">
        <v>239.904</v>
      </c>
      <c r="F26" s="71"/>
      <c r="G26" s="37"/>
    </row>
    <row r="27" spans="1:7" ht="38.25">
      <c r="A27" s="36">
        <v>19</v>
      </c>
      <c r="B27" s="24"/>
      <c r="C27" s="84" t="s">
        <v>409</v>
      </c>
      <c r="D27" s="83" t="s">
        <v>405</v>
      </c>
      <c r="E27" s="93">
        <v>479.80799999999999</v>
      </c>
      <c r="F27" s="71"/>
      <c r="G27" s="37"/>
    </row>
    <row r="28" spans="1:7" ht="38.25">
      <c r="A28" s="36">
        <v>20</v>
      </c>
      <c r="B28" s="24"/>
      <c r="C28" s="84" t="s">
        <v>410</v>
      </c>
      <c r="D28" s="83" t="s">
        <v>405</v>
      </c>
      <c r="E28" s="93">
        <v>479.80799999999999</v>
      </c>
      <c r="F28" s="71"/>
      <c r="G28" s="37"/>
    </row>
    <row r="29" spans="1:7" ht="51">
      <c r="A29" s="36">
        <v>21</v>
      </c>
      <c r="B29" s="24"/>
      <c r="C29" s="84" t="s">
        <v>411</v>
      </c>
      <c r="D29" s="83" t="s">
        <v>399</v>
      </c>
      <c r="E29" s="93">
        <v>1199.52</v>
      </c>
      <c r="F29" s="71"/>
      <c r="G29" s="37"/>
    </row>
    <row r="30" spans="1:7" ht="51">
      <c r="A30" s="36">
        <v>22</v>
      </c>
      <c r="B30" s="24"/>
      <c r="C30" s="84" t="s">
        <v>412</v>
      </c>
      <c r="D30" s="83" t="s">
        <v>399</v>
      </c>
      <c r="E30" s="93">
        <v>1199.52</v>
      </c>
      <c r="F30" s="71"/>
      <c r="G30" s="37"/>
    </row>
    <row r="31" spans="1:7" ht="15.75">
      <c r="A31" s="36">
        <v>23</v>
      </c>
      <c r="B31" s="24"/>
      <c r="C31" s="82" t="s">
        <v>413</v>
      </c>
      <c r="D31" s="83"/>
      <c r="E31" s="94">
        <v>324</v>
      </c>
      <c r="F31" s="71"/>
      <c r="G31" s="37"/>
    </row>
    <row r="32" spans="1:7" ht="25.5">
      <c r="A32" s="36">
        <v>24</v>
      </c>
      <c r="B32" s="24"/>
      <c r="C32" s="86" t="s">
        <v>414</v>
      </c>
      <c r="D32" s="83" t="s">
        <v>403</v>
      </c>
      <c r="E32" s="94">
        <v>304</v>
      </c>
      <c r="F32" s="71"/>
      <c r="G32" s="37"/>
    </row>
    <row r="33" spans="1:7" ht="15.75">
      <c r="A33" s="36">
        <v>25</v>
      </c>
      <c r="B33" s="24"/>
      <c r="C33" s="86" t="s">
        <v>415</v>
      </c>
      <c r="D33" s="83" t="s">
        <v>399</v>
      </c>
      <c r="E33" s="94">
        <v>10</v>
      </c>
      <c r="F33" s="71"/>
      <c r="G33" s="37"/>
    </row>
    <row r="34" spans="1:7" ht="51">
      <c r="A34" s="36">
        <v>26</v>
      </c>
      <c r="B34" s="24"/>
      <c r="C34" s="86" t="s">
        <v>416</v>
      </c>
      <c r="D34" s="83" t="s">
        <v>403</v>
      </c>
      <c r="E34" s="94">
        <v>276</v>
      </c>
      <c r="F34" s="71"/>
      <c r="G34" s="37"/>
    </row>
    <row r="35" spans="1:7" ht="51">
      <c r="A35" s="36">
        <v>27</v>
      </c>
      <c r="B35" s="24"/>
      <c r="C35" s="87" t="s">
        <v>417</v>
      </c>
      <c r="D35" s="83" t="s">
        <v>399</v>
      </c>
      <c r="E35" s="94">
        <v>74.52000000000001</v>
      </c>
      <c r="F35" s="71"/>
      <c r="G35" s="37">
        <f t="shared" ref="G35:G43" si="0">E35*F35</f>
        <v>0</v>
      </c>
    </row>
    <row r="36" spans="1:7" ht="13.15" customHeight="1">
      <c r="A36" s="36">
        <v>28</v>
      </c>
      <c r="B36" s="24"/>
      <c r="C36" s="87" t="s">
        <v>418</v>
      </c>
      <c r="D36" s="83" t="s">
        <v>399</v>
      </c>
      <c r="E36" s="94">
        <v>74.52000000000001</v>
      </c>
      <c r="F36" s="369"/>
      <c r="G36" s="37">
        <f t="shared" si="0"/>
        <v>0</v>
      </c>
    </row>
    <row r="37" spans="1:7" ht="13.15" customHeight="1">
      <c r="A37" s="36">
        <v>29</v>
      </c>
      <c r="B37" s="24"/>
      <c r="C37" s="82" t="s">
        <v>419</v>
      </c>
      <c r="D37" s="83"/>
      <c r="E37" s="85"/>
      <c r="F37" s="369"/>
      <c r="G37" s="37">
        <f t="shared" si="0"/>
        <v>0</v>
      </c>
    </row>
    <row r="38" spans="1:7" ht="15.75">
      <c r="A38" s="36">
        <v>30</v>
      </c>
      <c r="B38" s="24"/>
      <c r="C38" s="84" t="s">
        <v>420</v>
      </c>
      <c r="D38" s="83" t="s">
        <v>421</v>
      </c>
      <c r="E38" s="95">
        <v>464</v>
      </c>
      <c r="F38" s="71"/>
      <c r="G38" s="37">
        <f t="shared" si="0"/>
        <v>0</v>
      </c>
    </row>
    <row r="39" spans="1:7" ht="51">
      <c r="A39" s="36">
        <v>31</v>
      </c>
      <c r="B39" s="24"/>
      <c r="C39" s="84" t="s">
        <v>422</v>
      </c>
      <c r="D39" s="83" t="s">
        <v>421</v>
      </c>
      <c r="E39" s="95">
        <v>464</v>
      </c>
      <c r="F39" s="71"/>
      <c r="G39" s="37">
        <f t="shared" si="0"/>
        <v>0</v>
      </c>
    </row>
    <row r="40" spans="1:7" ht="25.5">
      <c r="A40" s="36">
        <v>32</v>
      </c>
      <c r="B40" s="24"/>
      <c r="C40" s="84" t="s">
        <v>423</v>
      </c>
      <c r="D40" s="83" t="s">
        <v>399</v>
      </c>
      <c r="E40" s="85">
        <v>37.119999999999997</v>
      </c>
      <c r="F40" s="71"/>
      <c r="G40" s="37">
        <f t="shared" si="0"/>
        <v>0</v>
      </c>
    </row>
    <row r="41" spans="1:7" ht="25.5">
      <c r="A41" s="36">
        <v>33</v>
      </c>
      <c r="B41" s="24"/>
      <c r="C41" s="84" t="s">
        <v>424</v>
      </c>
      <c r="D41" s="83" t="s">
        <v>399</v>
      </c>
      <c r="E41" s="85">
        <v>37.119999999999997</v>
      </c>
      <c r="F41" s="71"/>
      <c r="G41" s="37">
        <f t="shared" si="0"/>
        <v>0</v>
      </c>
    </row>
    <row r="42" spans="1:7" ht="15.75">
      <c r="A42" s="36">
        <v>34</v>
      </c>
      <c r="B42" s="24"/>
      <c r="C42" s="80" t="s">
        <v>425</v>
      </c>
      <c r="D42" s="81"/>
      <c r="E42" s="95"/>
      <c r="F42" s="71"/>
      <c r="G42" s="37">
        <f t="shared" si="0"/>
        <v>0</v>
      </c>
    </row>
    <row r="43" spans="1:7" ht="15.75">
      <c r="A43" s="36">
        <v>35</v>
      </c>
      <c r="B43" s="24"/>
      <c r="C43" s="82" t="s">
        <v>426</v>
      </c>
      <c r="D43" s="81"/>
      <c r="E43" s="95"/>
      <c r="F43" s="71"/>
      <c r="G43" s="37">
        <f t="shared" si="0"/>
        <v>0</v>
      </c>
    </row>
    <row r="44" spans="1:7" ht="38.25">
      <c r="A44" s="36">
        <v>36</v>
      </c>
      <c r="B44" s="24"/>
      <c r="C44" s="84" t="s">
        <v>427</v>
      </c>
      <c r="D44" s="83" t="s">
        <v>19</v>
      </c>
      <c r="E44" s="95">
        <v>1</v>
      </c>
      <c r="F44" s="24"/>
      <c r="G44" s="37"/>
    </row>
    <row r="45" spans="1:7" ht="38.25">
      <c r="A45" s="36">
        <v>37</v>
      </c>
      <c r="B45" s="24"/>
      <c r="C45" s="84" t="s">
        <v>428</v>
      </c>
      <c r="D45" s="83" t="s">
        <v>19</v>
      </c>
      <c r="E45" s="95">
        <v>1</v>
      </c>
      <c r="F45" s="71"/>
      <c r="G45" s="37">
        <f>E45*F45</f>
        <v>0</v>
      </c>
    </row>
    <row r="46" spans="1:7" ht="25.5">
      <c r="A46" s="36">
        <v>38</v>
      </c>
      <c r="B46" s="24"/>
      <c r="C46" s="84" t="s">
        <v>429</v>
      </c>
      <c r="D46" s="83" t="s">
        <v>19</v>
      </c>
      <c r="E46" s="95">
        <v>1</v>
      </c>
      <c r="F46" s="15"/>
      <c r="G46" s="37">
        <f>E46*F46</f>
        <v>0</v>
      </c>
    </row>
    <row r="47" spans="1:7" ht="25.5">
      <c r="A47" s="36">
        <v>39</v>
      </c>
      <c r="B47" s="24"/>
      <c r="C47" s="84" t="s">
        <v>430</v>
      </c>
      <c r="D47" s="83" t="s">
        <v>19</v>
      </c>
      <c r="E47" s="95">
        <v>1</v>
      </c>
      <c r="F47" s="15"/>
      <c r="G47" s="37">
        <f>E47*F47</f>
        <v>0</v>
      </c>
    </row>
    <row r="48" spans="1:7" ht="25.5">
      <c r="A48" s="36">
        <v>40</v>
      </c>
      <c r="B48" s="24"/>
      <c r="C48" s="84" t="s">
        <v>431</v>
      </c>
      <c r="D48" s="83" t="s">
        <v>403</v>
      </c>
      <c r="E48" s="85">
        <v>10</v>
      </c>
      <c r="F48" s="15"/>
      <c r="G48" s="37">
        <f>E48*F48</f>
        <v>0</v>
      </c>
    </row>
    <row r="49" spans="1:7" ht="25.5">
      <c r="A49" s="36">
        <v>41</v>
      </c>
      <c r="B49" s="24"/>
      <c r="C49" s="84" t="s">
        <v>432</v>
      </c>
      <c r="D49" s="83" t="s">
        <v>403</v>
      </c>
      <c r="E49" s="85">
        <v>10</v>
      </c>
      <c r="F49" s="15"/>
      <c r="G49" s="37">
        <f>E49*F49</f>
        <v>0</v>
      </c>
    </row>
    <row r="51" spans="1:7" ht="14.45" customHeight="1">
      <c r="C51" s="356" t="s">
        <v>14</v>
      </c>
      <c r="D51" s="356"/>
      <c r="E51" s="356"/>
      <c r="F51" s="356"/>
      <c r="G51" s="19">
        <f>SUM(G9:G49)</f>
        <v>0</v>
      </c>
    </row>
    <row r="52" spans="1:7">
      <c r="C52" s="356" t="s">
        <v>12</v>
      </c>
      <c r="D52" s="356"/>
      <c r="E52" s="356"/>
      <c r="F52" s="356"/>
      <c r="G52" s="19">
        <f>G51*8%</f>
        <v>0</v>
      </c>
    </row>
    <row r="53" spans="1:7">
      <c r="C53" s="356" t="s">
        <v>13</v>
      </c>
      <c r="D53" s="356"/>
      <c r="E53" s="356"/>
      <c r="F53" s="356"/>
      <c r="G53" s="19">
        <f>(G51+G52)*1.2</f>
        <v>0</v>
      </c>
    </row>
  </sheetData>
  <mergeCells count="10">
    <mergeCell ref="C51:F51"/>
    <mergeCell ref="C52:F52"/>
    <mergeCell ref="C53:F53"/>
    <mergeCell ref="F36:F37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17</vt:i4>
      </vt:variant>
      <vt:variant>
        <vt:lpstr>Наименувани диапазони</vt:lpstr>
      </vt:variant>
      <vt:variant>
        <vt:i4>18</vt:i4>
      </vt:variant>
    </vt:vector>
  </HeadingPairs>
  <TitlesOfParts>
    <vt:vector size="35" baseType="lpstr">
      <vt:lpstr>ГЕН.СМЕТКА</vt:lpstr>
      <vt:lpstr>Обобщена</vt:lpstr>
      <vt:lpstr>СФР</vt:lpstr>
      <vt:lpstr>Опасни и електрическо</vt:lpstr>
      <vt:lpstr>Едрогабаритни</vt:lpstr>
      <vt:lpstr>Битов</vt:lpstr>
      <vt:lpstr>Офис Контейнер</vt:lpstr>
      <vt:lpstr>Водомерна шахта</vt:lpstr>
      <vt:lpstr>Вертикална и пътна</vt:lpstr>
      <vt:lpstr>Периметрова охрана</vt:lpstr>
      <vt:lpstr>Пожароизвестяване</vt:lpstr>
      <vt:lpstr>Видеонаблюдение</vt:lpstr>
      <vt:lpstr>Ограда</vt:lpstr>
      <vt:lpstr>Площадкови Комуникации</vt:lpstr>
      <vt:lpstr>Технологична</vt:lpstr>
      <vt:lpstr>Паркоустройство</vt:lpstr>
      <vt:lpstr>Мълниезащита</vt:lpstr>
      <vt:lpstr>Битов!Област_печат</vt:lpstr>
      <vt:lpstr>'Вертикална и пътна'!Област_печат</vt:lpstr>
      <vt:lpstr>Видеонаблюдение!Област_печат</vt:lpstr>
      <vt:lpstr>'Водомерна шахта'!Област_печат</vt:lpstr>
      <vt:lpstr>ГЕН.СМЕТКА!Област_печат</vt:lpstr>
      <vt:lpstr>Едрогабаритни!Област_печат</vt:lpstr>
      <vt:lpstr>Мълниезащита!Област_печат</vt:lpstr>
      <vt:lpstr>Обобщена!Област_печат</vt:lpstr>
      <vt:lpstr>Ограда!Област_печат</vt:lpstr>
      <vt:lpstr>'Опасни и електрическо'!Област_печат</vt:lpstr>
      <vt:lpstr>'Офис Контейнер'!Област_печат</vt:lpstr>
      <vt:lpstr>Паркоустройство!Област_печат</vt:lpstr>
      <vt:lpstr>'Периметрова охрана'!Област_печат</vt:lpstr>
      <vt:lpstr>'Площадкови Комуникации'!Област_печат</vt:lpstr>
      <vt:lpstr>Пожароизвестяване!Област_печат</vt:lpstr>
      <vt:lpstr>СФР!Област_печат</vt:lpstr>
      <vt:lpstr>Технологична!Област_печат</vt:lpstr>
      <vt:lpstr>Обобщена!Печат_заглавия</vt:lpstr>
    </vt:vector>
  </TitlesOfParts>
  <Company>DELPHIN Projekt Ecotechnica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Деян Димитров</cp:lastModifiedBy>
  <cp:lastPrinted>2016-01-13T08:56:00Z</cp:lastPrinted>
  <dcterms:created xsi:type="dcterms:W3CDTF">2010-07-24T06:42:09Z</dcterms:created>
  <dcterms:modified xsi:type="dcterms:W3CDTF">2016-03-23T11:55:07Z</dcterms:modified>
</cp:coreProperties>
</file>